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2C105DA-CB56-499F-A874-35E5222A36C7}" xr6:coauthVersionLast="47" xr6:coauthVersionMax="47" xr10:uidLastSave="{00000000-0000-0000-0000-000000000000}"/>
  <bookViews>
    <workbookView xWindow="1125" yWindow="2040" windowWidth="25515" windowHeight="12645" xr2:uid="{00000000-000D-0000-FFFF-FFFF00000000}"/>
  </bookViews>
  <sheets>
    <sheet name="113資本門預算分配總表" sheetId="1" r:id="rId1"/>
    <sheet name="1及2月補辦預算分配" sheetId="3" r:id="rId2"/>
    <sheet name="112保留分配" sheetId="2" r:id="rId3"/>
  </sheets>
  <definedNames>
    <definedName name="_xlnm.Print_Area" localSheetId="0">'113資本門預算分配總表'!$A$1:$K$114</definedName>
    <definedName name="_xlnm.Print_Titles" localSheetId="0">'113資本門預算分配總表'!$1:$3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06" i="1"/>
  <c r="B94" i="1"/>
  <c r="B89" i="1"/>
  <c r="B85" i="1"/>
  <c r="B82" i="1"/>
  <c r="B73" i="1"/>
  <c r="B71" i="1"/>
  <c r="B67" i="1"/>
  <c r="B43" i="1"/>
  <c r="B52" i="1"/>
  <c r="B39" i="1"/>
  <c r="B38" i="1" l="1"/>
  <c r="B88" i="1"/>
  <c r="B81" i="1"/>
  <c r="B66" i="1"/>
  <c r="B6" i="1"/>
  <c r="B22" i="2"/>
  <c r="B21" i="2" s="1"/>
  <c r="B6" i="2"/>
  <c r="B102" i="1" l="1"/>
  <c r="B5" i="1" l="1"/>
  <c r="B98" i="1" l="1"/>
  <c r="B97" i="1" s="1"/>
  <c r="B37" i="1" s="1"/>
</calcChain>
</file>

<file path=xl/sharedStrings.xml><?xml version="1.0" encoding="utf-8"?>
<sst xmlns="http://schemas.openxmlformats.org/spreadsheetml/2006/main" count="314" uniqueCount="152">
  <si>
    <t>7月</t>
  </si>
  <si>
    <t>8月</t>
  </si>
  <si>
    <t>9月</t>
  </si>
  <si>
    <t>10月</t>
  </si>
  <si>
    <t>11月</t>
  </si>
  <si>
    <t>臺北市立復興高級中學</t>
    <phoneticPr fontId="4" type="noConversion"/>
  </si>
  <si>
    <t>科            目</t>
    <phoneticPr fontId="4" type="noConversion"/>
  </si>
  <si>
    <t>金額</t>
    <phoneticPr fontId="4" type="noConversion"/>
  </si>
  <si>
    <t>說        明</t>
    <phoneticPr fontId="4" type="noConversion"/>
  </si>
  <si>
    <t>5月</t>
    <phoneticPr fontId="4" type="noConversion"/>
  </si>
  <si>
    <t>6月</t>
    <phoneticPr fontId="4" type="noConversion"/>
  </si>
  <si>
    <t>設備費移列計畫</t>
    <phoneticPr fontId="4" type="noConversion"/>
  </si>
  <si>
    <t xml:space="preserve">    材料及用品費</t>
    <phoneticPr fontId="4" type="noConversion"/>
  </si>
  <si>
    <t xml:space="preserve">        設備零件</t>
    <phoneticPr fontId="4" type="noConversion"/>
  </si>
  <si>
    <t>建築及設備</t>
    <phoneticPr fontId="4" type="noConversion"/>
  </si>
  <si>
    <t xml:space="preserve">   班級設備</t>
    <phoneticPr fontId="4" type="noConversion"/>
  </si>
  <si>
    <t xml:space="preserve">        購置機械及設備</t>
    <phoneticPr fontId="4" type="noConversion"/>
  </si>
  <si>
    <t xml:space="preserve">   特教班設備</t>
    <phoneticPr fontId="4" type="noConversion"/>
  </si>
  <si>
    <t xml:space="preserve">   資訊設備</t>
    <phoneticPr fontId="4" type="noConversion"/>
  </si>
  <si>
    <t xml:space="preserve">        購置無形資產</t>
    <phoneticPr fontId="4" type="noConversion"/>
  </si>
  <si>
    <t>電腦軟體</t>
    <phoneticPr fontId="4" type="noConversion"/>
  </si>
  <si>
    <t>施工費</t>
    <phoneticPr fontId="4" type="noConversion"/>
  </si>
  <si>
    <t>委外設計監造</t>
    <phoneticPr fontId="4" type="noConversion"/>
  </si>
  <si>
    <t>工管費</t>
    <phoneticPr fontId="4" type="noConversion"/>
  </si>
  <si>
    <t xml:space="preserve">        購置交通及運輸設備</t>
    <phoneticPr fontId="4" type="noConversion"/>
  </si>
  <si>
    <t>基金用途收支估計期程表</t>
    <phoneticPr fontId="4" type="noConversion"/>
  </si>
  <si>
    <t>4月</t>
    <phoneticPr fontId="4" type="noConversion"/>
  </si>
  <si>
    <t xml:space="preserve">        遞延修繕房屋建築支出</t>
    <phoneticPr fontId="4" type="noConversion"/>
  </si>
  <si>
    <t>多媒體影音教具(特教組)</t>
    <phoneticPr fontId="3" type="noConversion"/>
  </si>
  <si>
    <t>雜誌等(圖書館)</t>
    <phoneticPr fontId="3" type="noConversion"/>
  </si>
  <si>
    <t xml:space="preserve">        報章雜誌</t>
    <phoneticPr fontId="4" type="noConversion"/>
  </si>
  <si>
    <t>基金用途收支估計期程表(保留及補辦預算)</t>
    <phoneticPr fontId="4" type="noConversion"/>
  </si>
  <si>
    <t xml:space="preserve">   教科書費作業管理費</t>
    <phoneticPr fontId="4" type="noConversion"/>
  </si>
  <si>
    <t xml:space="preserve">       購置雜項設備</t>
    <phoneticPr fontId="3" type="noConversion"/>
  </si>
  <si>
    <t>圖書一批</t>
    <phoneticPr fontId="3" type="noConversion"/>
  </si>
  <si>
    <t xml:space="preserve">        購置雜項設備</t>
    <phoneticPr fontId="4" type="noConversion"/>
  </si>
  <si>
    <t xml:space="preserve">        購置機械設備</t>
    <phoneticPr fontId="4" type="noConversion"/>
  </si>
  <si>
    <t>PP活性碳過濾箱1臺</t>
    <phoneticPr fontId="3" type="noConversion"/>
  </si>
  <si>
    <t>空氣清淨機1臺</t>
    <phoneticPr fontId="3" type="noConversion"/>
  </si>
  <si>
    <t>鋁梯1組</t>
    <phoneticPr fontId="3" type="noConversion"/>
  </si>
  <si>
    <t>雙面指示牌，4組*2000元</t>
    <phoneticPr fontId="3" type="noConversion"/>
  </si>
  <si>
    <t>海報看板架，2組*4500元</t>
    <phoneticPr fontId="3" type="noConversion"/>
  </si>
  <si>
    <t>簡報筆，8支*3500元</t>
    <phoneticPr fontId="3" type="noConversion"/>
  </si>
  <si>
    <t>集中式藝術才能班設備費移列</t>
    <phoneticPr fontId="3" type="noConversion"/>
  </si>
  <si>
    <t>中華民國113年度</t>
    <phoneticPr fontId="4" type="noConversion"/>
  </si>
  <si>
    <t>舞台燈具Ledpar(含燈泡)，12具*4,000元(戲劇科)</t>
    <phoneticPr fontId="3" type="noConversion"/>
  </si>
  <si>
    <t>舞台燈具LED面光燈(含燈泡)，9具*7,300元(戲劇科)</t>
    <phoneticPr fontId="3" type="noConversion"/>
  </si>
  <si>
    <t>人聲收音麥克風，2支*3,500元(戲劇科)</t>
    <phoneticPr fontId="3" type="noConversion"/>
  </si>
  <si>
    <t>麥克風低腳架，4支*900元(戲劇科)</t>
    <phoneticPr fontId="3" type="noConversion"/>
  </si>
  <si>
    <t>監聽耳機1組(戲劇科)</t>
    <phoneticPr fontId="3" type="noConversion"/>
  </si>
  <si>
    <t>樂器收音麥克風，2支*3,500元(戲劇科)</t>
    <phoneticPr fontId="3" type="noConversion"/>
  </si>
  <si>
    <t>電容式麥克風1支(戲劇科)</t>
    <phoneticPr fontId="3" type="noConversion"/>
  </si>
  <si>
    <t>電容式麥克風，4支*3,500元</t>
    <phoneticPr fontId="3" type="noConversion"/>
  </si>
  <si>
    <t>有線麥克風測量用麥克風1支(戲劇科)</t>
    <phoneticPr fontId="3" type="noConversion"/>
  </si>
  <si>
    <t>麥克風高腳架，6支*1,100元(戲劇科)</t>
    <phoneticPr fontId="3" type="noConversion"/>
  </si>
  <si>
    <t>數位感壓繪圖板，31臺*4,690元(美術科)</t>
    <phoneticPr fontId="3" type="noConversion"/>
  </si>
  <si>
    <t>靜物照明燈，4盞*5,940元(美術科)</t>
    <phoneticPr fontId="3" type="noConversion"/>
  </si>
  <si>
    <t>展示投射燈(含燈座)，40具*1,590元(美術科)</t>
    <phoneticPr fontId="3" type="noConversion"/>
  </si>
  <si>
    <t>畫板(全開)，40面*800元(美術科)</t>
    <phoneticPr fontId="3" type="noConversion"/>
  </si>
  <si>
    <t>畫板(4開)，35面*150元(美術科)</t>
    <phoneticPr fontId="3" type="noConversion"/>
  </si>
  <si>
    <t>畫框，8個*2,500元(美術科)</t>
    <phoneticPr fontId="3" type="noConversion"/>
  </si>
  <si>
    <t>樂器電容麥克風1支(戲劇科)</t>
    <phoneticPr fontId="3" type="noConversion"/>
  </si>
  <si>
    <t xml:space="preserve">   集中式藝術才能班設備</t>
    <phoneticPr fontId="3" type="noConversion"/>
  </si>
  <si>
    <t>新購燈光控制器1臺(戲劇科)</t>
    <phoneticPr fontId="3" type="noConversion"/>
  </si>
  <si>
    <t>新購頭帶顯示器，2組*23,400元(美術科)</t>
    <phoneticPr fontId="3" type="noConversion"/>
  </si>
  <si>
    <t>新購投影機1臺(美術科)</t>
    <phoneticPr fontId="3" type="noConversion"/>
  </si>
  <si>
    <t xml:space="preserve">        購置交通及運輸設備</t>
    <phoneticPr fontId="3" type="noConversion"/>
  </si>
  <si>
    <t>新購數位混音機1臺(戲劇科)</t>
    <phoneticPr fontId="3" type="noConversion"/>
  </si>
  <si>
    <t>新購類比混音機1臺(戲劇科)</t>
    <phoneticPr fontId="3" type="noConversion"/>
  </si>
  <si>
    <t>新購舞台地墊，8組*12,900元</t>
    <phoneticPr fontId="3" type="noConversion"/>
  </si>
  <si>
    <t>新購電鋼琴1臺(舞蹈科)</t>
    <phoneticPr fontId="3" type="noConversion"/>
  </si>
  <si>
    <t>新購移動式扶把，6組*12,000元</t>
    <phoneticPr fontId="3" type="noConversion"/>
  </si>
  <si>
    <t>新購中國鼓1組(舞蹈科)</t>
    <phoneticPr fontId="3" type="noConversion"/>
  </si>
  <si>
    <t>新購訊號分配器1臺(戲劇科)</t>
    <phoneticPr fontId="3" type="noConversion"/>
  </si>
  <si>
    <t>新購15吋被動式喇叭(含吊架)1組(戲劇科)</t>
    <phoneticPr fontId="3" type="noConversion"/>
  </si>
  <si>
    <t>新購12吋被動式喇叭(含吊架)1組(戲劇科)</t>
    <phoneticPr fontId="3" type="noConversion"/>
  </si>
  <si>
    <t>新購雙迴路訊號隔離器(含安
裝)，2臺*11,600元(戲劇科)</t>
    <phoneticPr fontId="3" type="noConversion"/>
  </si>
  <si>
    <t>新購8"監控室主動式喇叭(含喇
叭架)1組(戲劇科)</t>
    <phoneticPr fontId="3" type="noConversion"/>
  </si>
  <si>
    <t>新購8吋被動式喇叭(含吊架)1組(戲劇科)</t>
    <phoneticPr fontId="3" type="noConversion"/>
  </si>
  <si>
    <t>新購5號平台演奏鋼琴1臺(音樂科)</t>
    <phoneticPr fontId="3" type="noConversion"/>
  </si>
  <si>
    <t>新購2號平台演奏鋼琴1臺(音樂科)</t>
    <phoneticPr fontId="3" type="noConversion"/>
  </si>
  <si>
    <t>新購舞台燈具Profile ZOOM(含燈泡)，11具*13,500元(戲劇科)</t>
    <phoneticPr fontId="3" type="noConversion"/>
  </si>
  <si>
    <t>新購教室地墊，7組*20,000元(舞蹈科)</t>
    <phoneticPr fontId="3" type="noConversion"/>
  </si>
  <si>
    <t>新購舞台燈具ZOO wash(含燈泡)，6具*17,800元(戲劇科)</t>
    <phoneticPr fontId="3" type="noConversion"/>
  </si>
  <si>
    <t>新購盤點機1臺(圖書館)</t>
  </si>
  <si>
    <t>新購空氣清淨機，2臺*15,000元(家政科)</t>
    <phoneticPr fontId="3" type="noConversion"/>
  </si>
  <si>
    <t>新購攝影機1組(教務處)</t>
    <phoneticPr fontId="3" type="noConversion"/>
  </si>
  <si>
    <t>新購一對二微型無線麥克風1組(地球科學科)</t>
    <phoneticPr fontId="3" type="noConversion"/>
  </si>
  <si>
    <t>新購變頻窗型冷氣機(含安裝)，4臺*45,000元(輔導室)</t>
    <phoneticPr fontId="3" type="noConversion"/>
  </si>
  <si>
    <t>新購圖書館典藏圖書</t>
    <phoneticPr fontId="3" type="noConversion"/>
  </si>
  <si>
    <t>新購一對一分離式變頻冷暖氣
機(含安裝)，2臺*50,000元(化學
科)</t>
    <phoneticPr fontId="3" type="noConversion"/>
  </si>
  <si>
    <t>新購桌上型抽氣藥品櫃1臺(生物科)</t>
    <phoneticPr fontId="3" type="noConversion"/>
  </si>
  <si>
    <t>新購掃地機器人1臺(健護科)</t>
    <phoneticPr fontId="3" type="noConversion"/>
  </si>
  <si>
    <t>新購無線吸塵器1臺(家政科)</t>
    <phoneticPr fontId="3" type="noConversion"/>
  </si>
  <si>
    <t>新購除濕機1臺(家政科)</t>
    <phoneticPr fontId="3" type="noConversion"/>
  </si>
  <si>
    <t>新購擴大機，5臺*12,000元(教務處)</t>
    <phoneticPr fontId="3" type="noConversion"/>
  </si>
  <si>
    <t>新購無線麥克風強波器1臺(戲劇科)</t>
    <phoneticPr fontId="3" type="noConversion"/>
  </si>
  <si>
    <t>新購冰箱1臺(美術科)</t>
    <phoneticPr fontId="3" type="noConversion"/>
  </si>
  <si>
    <t>新購工業用乾濕兩用吸塵器1臺(戲劇科)</t>
    <phoneticPr fontId="3" type="noConversion"/>
  </si>
  <si>
    <t>汰換網路及資訊周邊設</t>
    <phoneticPr fontId="4" type="noConversion"/>
  </si>
  <si>
    <t>汰換平板電腦，35部*12,000元</t>
    <phoneticPr fontId="4" type="noConversion"/>
  </si>
  <si>
    <t>汰換桌上型電腦(含顯示器)，10部*26,300元</t>
    <phoneticPr fontId="3" type="noConversion"/>
  </si>
  <si>
    <t>汰換筆記型電腦，10部*25,500元</t>
    <phoneticPr fontId="3" type="noConversion"/>
  </si>
  <si>
    <t>新購影音撥放軟體1套(戲劇科)。</t>
    <phoneticPr fontId="4" type="noConversion"/>
  </si>
  <si>
    <t>復興大樓東側廁所整修工程</t>
    <phoneticPr fontId="4" type="noConversion"/>
  </si>
  <si>
    <t>科學樓頂樓防水工程</t>
    <phoneticPr fontId="3" type="noConversion"/>
  </si>
  <si>
    <t>校園材料劣化修補工程</t>
    <phoneticPr fontId="3" type="noConversion"/>
  </si>
  <si>
    <t>校園無障礙電梯更新工程</t>
    <phoneticPr fontId="4" type="noConversion"/>
  </si>
  <si>
    <t>申請日期</t>
  </si>
  <si>
    <t>工作計畫</t>
  </si>
  <si>
    <t>分支計畫</t>
  </si>
  <si>
    <t>用途別</t>
  </si>
  <si>
    <t>會計報表適用科目</t>
  </si>
  <si>
    <t>設備名稱</t>
  </si>
  <si>
    <t>經費來源</t>
  </si>
  <si>
    <t>計算單位</t>
  </si>
  <si>
    <t>數量</t>
  </si>
  <si>
    <t>單價</t>
  </si>
  <si>
    <t>金額</t>
  </si>
  <si>
    <t>113/4/30</t>
  </si>
  <si>
    <t>5M4 其他設備</t>
  </si>
  <si>
    <t>5M440002 學校設備</t>
  </si>
  <si>
    <t>516 購置雜項設備</t>
  </si>
  <si>
    <t>140701 雜項設備</t>
  </si>
  <si>
    <t>冰箱</t>
  </si>
  <si>
    <t>自有財產</t>
  </si>
  <si>
    <t>臺</t>
  </si>
  <si>
    <t>514 購置機械及設備</t>
  </si>
  <si>
    <t>140501 機械及設備</t>
  </si>
  <si>
    <t>燈光控制臺</t>
  </si>
  <si>
    <t>113/2/20</t>
  </si>
  <si>
    <t>5M480302 無障礙電梯工程</t>
  </si>
  <si>
    <t>電梯(含監視設備)</t>
  </si>
  <si>
    <t>中央或統籌款補助</t>
  </si>
  <si>
    <t>5M410215 高中優質化補助方案(下學期)</t>
  </si>
  <si>
    <t>廣告機</t>
  </si>
  <si>
    <t>筆記型電腦</t>
  </si>
  <si>
    <t>515 購置交通及運輸設備</t>
  </si>
  <si>
    <t>140601 交通及運輸設備</t>
  </si>
  <si>
    <t>諧波赤道儀(含專用電源及增高柱)</t>
  </si>
  <si>
    <t>數位整合影像繪圖處理器</t>
  </si>
  <si>
    <t>烘箱</t>
  </si>
  <si>
    <t>5M421055 校園前瞻基礎建設</t>
  </si>
  <si>
    <t>3D印表機</t>
  </si>
  <si>
    <t>雷射雕切機</t>
  </si>
  <si>
    <t>XR套件組</t>
  </si>
  <si>
    <t>套</t>
  </si>
  <si>
    <t>AI&amp;XR系統主機</t>
  </si>
  <si>
    <t>5M410A04 5G新科技學習示範學校計畫-模式一</t>
  </si>
  <si>
    <t>VR一體機頭盔</t>
  </si>
  <si>
    <t>4月</t>
    <phoneticPr fontId="3" type="noConversion"/>
  </si>
  <si>
    <t>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</si>
</sst>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0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10"/>
      <color rgb="FF000000"/>
      <name val="新細明體"/>
      <family val="1"/>
      <charset val="136"/>
      <scheme val="minor"/>
    </font>
    <font>
      <sz val="12"/>
      <color rgb="FF000000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2" fillId="0" borderId="0" xfId="0" applyFont="1" applyFill="1" applyAlignment="1">
      <alignment vertical="center"/>
    </xf>
    <xf numFmtId="41" fontId="2" fillId="0" borderId="0" xfId="2" applyFont="1" applyFill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1" fontId="2" fillId="0" borderId="4" xfId="2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1" fontId="2" fillId="0" borderId="3" xfId="2" applyFont="1" applyFill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0" fontId="2" fillId="0" borderId="4" xfId="0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4" xfId="1" applyNumberFormat="1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176" fontId="2" fillId="0" borderId="4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7" xfId="2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41" fontId="6" fillId="0" borderId="3" xfId="2" applyFont="1" applyFill="1" applyBorder="1">
      <alignment vertical="center"/>
    </xf>
    <xf numFmtId="41" fontId="6" fillId="0" borderId="4" xfId="2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41" fontId="6" fillId="0" borderId="7" xfId="2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 applyAlignment="1">
      <alignment vertical="center" wrapText="1"/>
    </xf>
    <xf numFmtId="176" fontId="6" fillId="0" borderId="5" xfId="1" applyNumberFormat="1" applyFont="1" applyFill="1" applyBorder="1" applyAlignment="1">
      <alignment vertical="center" wrapText="1"/>
    </xf>
    <xf numFmtId="176" fontId="6" fillId="0" borderId="4" xfId="1" applyNumberFormat="1" applyFont="1" applyFill="1" applyBorder="1">
      <alignment vertical="center"/>
    </xf>
    <xf numFmtId="41" fontId="6" fillId="0" borderId="8" xfId="2" applyFont="1" applyFill="1" applyBorder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7" xfId="1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3" xfId="1" applyNumberFormat="1" applyFont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41" fontId="2" fillId="0" borderId="10" xfId="2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41" fontId="2" fillId="0" borderId="21" xfId="2" applyFont="1" applyFill="1" applyBorder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6" fontId="6" fillId="0" borderId="7" xfId="1" applyNumberFormat="1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176" fontId="6" fillId="0" borderId="6" xfId="1" applyNumberFormat="1" applyFont="1" applyBorder="1" applyAlignment="1">
      <alignment vertical="center"/>
    </xf>
    <xf numFmtId="41" fontId="6" fillId="0" borderId="0" xfId="2" applyFont="1" applyFill="1" applyBorder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7" xfId="2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vertical="center" wrapText="1"/>
    </xf>
    <xf numFmtId="176" fontId="6" fillId="0" borderId="0" xfId="1" applyNumberFormat="1" applyFont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right" vertical="center"/>
    </xf>
    <xf numFmtId="3" fontId="9" fillId="3" borderId="25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9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/>
    </xf>
    <xf numFmtId="0" fontId="9" fillId="2" borderId="25" xfId="0" applyFont="1" applyFill="1" applyBorder="1" applyAlignment="1">
      <alignment horizontal="right" vertical="center"/>
    </xf>
    <xf numFmtId="3" fontId="9" fillId="2" borderId="25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176" fontId="9" fillId="3" borderId="26" xfId="1" applyNumberFormat="1" applyFont="1" applyFill="1" applyBorder="1" applyAlignment="1">
      <alignment horizontal="center" vertical="center"/>
    </xf>
    <xf numFmtId="176" fontId="9" fillId="2" borderId="26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09"/>
  <sheetViews>
    <sheetView tabSelected="1" view="pageBreakPreview" zoomScale="60" zoomScaleNormal="100" workbookViewId="0">
      <selection activeCell="I13" sqref="I13"/>
    </sheetView>
  </sheetViews>
  <sheetFormatPr defaultRowHeight="16.5" x14ac:dyDescent="0.25"/>
  <cols>
    <col min="1" max="1" width="47.875" style="1" customWidth="1"/>
    <col min="2" max="2" width="24.375" style="2" bestFit="1" customWidth="1"/>
    <col min="3" max="3" width="64.875" style="3" customWidth="1"/>
    <col min="4" max="4" width="21.875" style="3" customWidth="1"/>
    <col min="5" max="5" width="18.875" style="3" customWidth="1"/>
    <col min="6" max="6" width="21.125" style="3" customWidth="1"/>
    <col min="7" max="7" width="22" style="3" customWidth="1"/>
    <col min="8" max="8" width="24.5" style="3" bestFit="1" customWidth="1"/>
    <col min="9" max="9" width="24.375" style="3" bestFit="1" customWidth="1"/>
    <col min="10" max="10" width="28.25" style="3" bestFit="1" customWidth="1"/>
    <col min="11" max="11" width="24.125" style="3" customWidth="1"/>
    <col min="12" max="12" width="14.75" style="3" customWidth="1"/>
    <col min="13" max="257" width="9" style="3"/>
    <col min="258" max="258" width="32" style="3" customWidth="1"/>
    <col min="259" max="259" width="14.875" style="3" customWidth="1"/>
    <col min="260" max="260" width="34.25" style="3" customWidth="1"/>
    <col min="261" max="261" width="13.5" style="3" customWidth="1"/>
    <col min="262" max="262" width="17.75" style="3" bestFit="1" customWidth="1"/>
    <col min="263" max="263" width="14.125" style="3" customWidth="1"/>
    <col min="264" max="266" width="17.75" style="3" bestFit="1" customWidth="1"/>
    <col min="267" max="267" width="15.75" style="3" customWidth="1"/>
    <col min="268" max="268" width="14.75" style="3" customWidth="1"/>
    <col min="269" max="513" width="9" style="3"/>
    <col min="514" max="514" width="32" style="3" customWidth="1"/>
    <col min="515" max="515" width="14.875" style="3" customWidth="1"/>
    <col min="516" max="516" width="34.25" style="3" customWidth="1"/>
    <col min="517" max="517" width="13.5" style="3" customWidth="1"/>
    <col min="518" max="518" width="17.75" style="3" bestFit="1" customWidth="1"/>
    <col min="519" max="519" width="14.125" style="3" customWidth="1"/>
    <col min="520" max="522" width="17.75" style="3" bestFit="1" customWidth="1"/>
    <col min="523" max="523" width="15.75" style="3" customWidth="1"/>
    <col min="524" max="524" width="14.75" style="3" customWidth="1"/>
    <col min="525" max="769" width="9" style="3"/>
    <col min="770" max="770" width="32" style="3" customWidth="1"/>
    <col min="771" max="771" width="14.875" style="3" customWidth="1"/>
    <col min="772" max="772" width="34.25" style="3" customWidth="1"/>
    <col min="773" max="773" width="13.5" style="3" customWidth="1"/>
    <col min="774" max="774" width="17.75" style="3" bestFit="1" customWidth="1"/>
    <col min="775" max="775" width="14.125" style="3" customWidth="1"/>
    <col min="776" max="778" width="17.75" style="3" bestFit="1" customWidth="1"/>
    <col min="779" max="779" width="15.75" style="3" customWidth="1"/>
    <col min="780" max="780" width="14.75" style="3" customWidth="1"/>
    <col min="781" max="1025" width="9" style="3"/>
    <col min="1026" max="1026" width="32" style="3" customWidth="1"/>
    <col min="1027" max="1027" width="14.875" style="3" customWidth="1"/>
    <col min="1028" max="1028" width="34.25" style="3" customWidth="1"/>
    <col min="1029" max="1029" width="13.5" style="3" customWidth="1"/>
    <col min="1030" max="1030" width="17.75" style="3" bestFit="1" customWidth="1"/>
    <col min="1031" max="1031" width="14.125" style="3" customWidth="1"/>
    <col min="1032" max="1034" width="17.75" style="3" bestFit="1" customWidth="1"/>
    <col min="1035" max="1035" width="15.75" style="3" customWidth="1"/>
    <col min="1036" max="1036" width="14.75" style="3" customWidth="1"/>
    <col min="1037" max="1281" width="9" style="3"/>
    <col min="1282" max="1282" width="32" style="3" customWidth="1"/>
    <col min="1283" max="1283" width="14.875" style="3" customWidth="1"/>
    <col min="1284" max="1284" width="34.25" style="3" customWidth="1"/>
    <col min="1285" max="1285" width="13.5" style="3" customWidth="1"/>
    <col min="1286" max="1286" width="17.75" style="3" bestFit="1" customWidth="1"/>
    <col min="1287" max="1287" width="14.125" style="3" customWidth="1"/>
    <col min="1288" max="1290" width="17.75" style="3" bestFit="1" customWidth="1"/>
    <col min="1291" max="1291" width="15.75" style="3" customWidth="1"/>
    <col min="1292" max="1292" width="14.75" style="3" customWidth="1"/>
    <col min="1293" max="1537" width="9" style="3"/>
    <col min="1538" max="1538" width="32" style="3" customWidth="1"/>
    <col min="1539" max="1539" width="14.875" style="3" customWidth="1"/>
    <col min="1540" max="1540" width="34.25" style="3" customWidth="1"/>
    <col min="1541" max="1541" width="13.5" style="3" customWidth="1"/>
    <col min="1542" max="1542" width="17.75" style="3" bestFit="1" customWidth="1"/>
    <col min="1543" max="1543" width="14.125" style="3" customWidth="1"/>
    <col min="1544" max="1546" width="17.75" style="3" bestFit="1" customWidth="1"/>
    <col min="1547" max="1547" width="15.75" style="3" customWidth="1"/>
    <col min="1548" max="1548" width="14.75" style="3" customWidth="1"/>
    <col min="1549" max="1793" width="9" style="3"/>
    <col min="1794" max="1794" width="32" style="3" customWidth="1"/>
    <col min="1795" max="1795" width="14.875" style="3" customWidth="1"/>
    <col min="1796" max="1796" width="34.25" style="3" customWidth="1"/>
    <col min="1797" max="1797" width="13.5" style="3" customWidth="1"/>
    <col min="1798" max="1798" width="17.75" style="3" bestFit="1" customWidth="1"/>
    <col min="1799" max="1799" width="14.125" style="3" customWidth="1"/>
    <col min="1800" max="1802" width="17.75" style="3" bestFit="1" customWidth="1"/>
    <col min="1803" max="1803" width="15.75" style="3" customWidth="1"/>
    <col min="1804" max="1804" width="14.75" style="3" customWidth="1"/>
    <col min="1805" max="2049" width="9" style="3"/>
    <col min="2050" max="2050" width="32" style="3" customWidth="1"/>
    <col min="2051" max="2051" width="14.875" style="3" customWidth="1"/>
    <col min="2052" max="2052" width="34.25" style="3" customWidth="1"/>
    <col min="2053" max="2053" width="13.5" style="3" customWidth="1"/>
    <col min="2054" max="2054" width="17.75" style="3" bestFit="1" customWidth="1"/>
    <col min="2055" max="2055" width="14.125" style="3" customWidth="1"/>
    <col min="2056" max="2058" width="17.75" style="3" bestFit="1" customWidth="1"/>
    <col min="2059" max="2059" width="15.75" style="3" customWidth="1"/>
    <col min="2060" max="2060" width="14.75" style="3" customWidth="1"/>
    <col min="2061" max="2305" width="9" style="3"/>
    <col min="2306" max="2306" width="32" style="3" customWidth="1"/>
    <col min="2307" max="2307" width="14.875" style="3" customWidth="1"/>
    <col min="2308" max="2308" width="34.25" style="3" customWidth="1"/>
    <col min="2309" max="2309" width="13.5" style="3" customWidth="1"/>
    <col min="2310" max="2310" width="17.75" style="3" bestFit="1" customWidth="1"/>
    <col min="2311" max="2311" width="14.125" style="3" customWidth="1"/>
    <col min="2312" max="2314" width="17.75" style="3" bestFit="1" customWidth="1"/>
    <col min="2315" max="2315" width="15.75" style="3" customWidth="1"/>
    <col min="2316" max="2316" width="14.75" style="3" customWidth="1"/>
    <col min="2317" max="2561" width="9" style="3"/>
    <col min="2562" max="2562" width="32" style="3" customWidth="1"/>
    <col min="2563" max="2563" width="14.875" style="3" customWidth="1"/>
    <col min="2564" max="2564" width="34.25" style="3" customWidth="1"/>
    <col min="2565" max="2565" width="13.5" style="3" customWidth="1"/>
    <col min="2566" max="2566" width="17.75" style="3" bestFit="1" customWidth="1"/>
    <col min="2567" max="2567" width="14.125" style="3" customWidth="1"/>
    <col min="2568" max="2570" width="17.75" style="3" bestFit="1" customWidth="1"/>
    <col min="2571" max="2571" width="15.75" style="3" customWidth="1"/>
    <col min="2572" max="2572" width="14.75" style="3" customWidth="1"/>
    <col min="2573" max="2817" width="9" style="3"/>
    <col min="2818" max="2818" width="32" style="3" customWidth="1"/>
    <col min="2819" max="2819" width="14.875" style="3" customWidth="1"/>
    <col min="2820" max="2820" width="34.25" style="3" customWidth="1"/>
    <col min="2821" max="2821" width="13.5" style="3" customWidth="1"/>
    <col min="2822" max="2822" width="17.75" style="3" bestFit="1" customWidth="1"/>
    <col min="2823" max="2823" width="14.125" style="3" customWidth="1"/>
    <col min="2824" max="2826" width="17.75" style="3" bestFit="1" customWidth="1"/>
    <col min="2827" max="2827" width="15.75" style="3" customWidth="1"/>
    <col min="2828" max="2828" width="14.75" style="3" customWidth="1"/>
    <col min="2829" max="3073" width="9" style="3"/>
    <col min="3074" max="3074" width="32" style="3" customWidth="1"/>
    <col min="3075" max="3075" width="14.875" style="3" customWidth="1"/>
    <col min="3076" max="3076" width="34.25" style="3" customWidth="1"/>
    <col min="3077" max="3077" width="13.5" style="3" customWidth="1"/>
    <col min="3078" max="3078" width="17.75" style="3" bestFit="1" customWidth="1"/>
    <col min="3079" max="3079" width="14.125" style="3" customWidth="1"/>
    <col min="3080" max="3082" width="17.75" style="3" bestFit="1" customWidth="1"/>
    <col min="3083" max="3083" width="15.75" style="3" customWidth="1"/>
    <col min="3084" max="3084" width="14.75" style="3" customWidth="1"/>
    <col min="3085" max="3329" width="9" style="3"/>
    <col min="3330" max="3330" width="32" style="3" customWidth="1"/>
    <col min="3331" max="3331" width="14.875" style="3" customWidth="1"/>
    <col min="3332" max="3332" width="34.25" style="3" customWidth="1"/>
    <col min="3333" max="3333" width="13.5" style="3" customWidth="1"/>
    <col min="3334" max="3334" width="17.75" style="3" bestFit="1" customWidth="1"/>
    <col min="3335" max="3335" width="14.125" style="3" customWidth="1"/>
    <col min="3336" max="3338" width="17.75" style="3" bestFit="1" customWidth="1"/>
    <col min="3339" max="3339" width="15.75" style="3" customWidth="1"/>
    <col min="3340" max="3340" width="14.75" style="3" customWidth="1"/>
    <col min="3341" max="3585" width="9" style="3"/>
    <col min="3586" max="3586" width="32" style="3" customWidth="1"/>
    <col min="3587" max="3587" width="14.875" style="3" customWidth="1"/>
    <col min="3588" max="3588" width="34.25" style="3" customWidth="1"/>
    <col min="3589" max="3589" width="13.5" style="3" customWidth="1"/>
    <col min="3590" max="3590" width="17.75" style="3" bestFit="1" customWidth="1"/>
    <col min="3591" max="3591" width="14.125" style="3" customWidth="1"/>
    <col min="3592" max="3594" width="17.75" style="3" bestFit="1" customWidth="1"/>
    <col min="3595" max="3595" width="15.75" style="3" customWidth="1"/>
    <col min="3596" max="3596" width="14.75" style="3" customWidth="1"/>
    <col min="3597" max="3841" width="9" style="3"/>
    <col min="3842" max="3842" width="32" style="3" customWidth="1"/>
    <col min="3843" max="3843" width="14.875" style="3" customWidth="1"/>
    <col min="3844" max="3844" width="34.25" style="3" customWidth="1"/>
    <col min="3845" max="3845" width="13.5" style="3" customWidth="1"/>
    <col min="3846" max="3846" width="17.75" style="3" bestFit="1" customWidth="1"/>
    <col min="3847" max="3847" width="14.125" style="3" customWidth="1"/>
    <col min="3848" max="3850" width="17.75" style="3" bestFit="1" customWidth="1"/>
    <col min="3851" max="3851" width="15.75" style="3" customWidth="1"/>
    <col min="3852" max="3852" width="14.75" style="3" customWidth="1"/>
    <col min="3853" max="4097" width="9" style="3"/>
    <col min="4098" max="4098" width="32" style="3" customWidth="1"/>
    <col min="4099" max="4099" width="14.875" style="3" customWidth="1"/>
    <col min="4100" max="4100" width="34.25" style="3" customWidth="1"/>
    <col min="4101" max="4101" width="13.5" style="3" customWidth="1"/>
    <col min="4102" max="4102" width="17.75" style="3" bestFit="1" customWidth="1"/>
    <col min="4103" max="4103" width="14.125" style="3" customWidth="1"/>
    <col min="4104" max="4106" width="17.75" style="3" bestFit="1" customWidth="1"/>
    <col min="4107" max="4107" width="15.75" style="3" customWidth="1"/>
    <col min="4108" max="4108" width="14.75" style="3" customWidth="1"/>
    <col min="4109" max="4353" width="9" style="3"/>
    <col min="4354" max="4354" width="32" style="3" customWidth="1"/>
    <col min="4355" max="4355" width="14.875" style="3" customWidth="1"/>
    <col min="4356" max="4356" width="34.25" style="3" customWidth="1"/>
    <col min="4357" max="4357" width="13.5" style="3" customWidth="1"/>
    <col min="4358" max="4358" width="17.75" style="3" bestFit="1" customWidth="1"/>
    <col min="4359" max="4359" width="14.125" style="3" customWidth="1"/>
    <col min="4360" max="4362" width="17.75" style="3" bestFit="1" customWidth="1"/>
    <col min="4363" max="4363" width="15.75" style="3" customWidth="1"/>
    <col min="4364" max="4364" width="14.75" style="3" customWidth="1"/>
    <col min="4365" max="4609" width="9" style="3"/>
    <col min="4610" max="4610" width="32" style="3" customWidth="1"/>
    <col min="4611" max="4611" width="14.875" style="3" customWidth="1"/>
    <col min="4612" max="4612" width="34.25" style="3" customWidth="1"/>
    <col min="4613" max="4613" width="13.5" style="3" customWidth="1"/>
    <col min="4614" max="4614" width="17.75" style="3" bestFit="1" customWidth="1"/>
    <col min="4615" max="4615" width="14.125" style="3" customWidth="1"/>
    <col min="4616" max="4618" width="17.75" style="3" bestFit="1" customWidth="1"/>
    <col min="4619" max="4619" width="15.75" style="3" customWidth="1"/>
    <col min="4620" max="4620" width="14.75" style="3" customWidth="1"/>
    <col min="4621" max="4865" width="9" style="3"/>
    <col min="4866" max="4866" width="32" style="3" customWidth="1"/>
    <col min="4867" max="4867" width="14.875" style="3" customWidth="1"/>
    <col min="4868" max="4868" width="34.25" style="3" customWidth="1"/>
    <col min="4869" max="4869" width="13.5" style="3" customWidth="1"/>
    <col min="4870" max="4870" width="17.75" style="3" bestFit="1" customWidth="1"/>
    <col min="4871" max="4871" width="14.125" style="3" customWidth="1"/>
    <col min="4872" max="4874" width="17.75" style="3" bestFit="1" customWidth="1"/>
    <col min="4875" max="4875" width="15.75" style="3" customWidth="1"/>
    <col min="4876" max="4876" width="14.75" style="3" customWidth="1"/>
    <col min="4877" max="5121" width="9" style="3"/>
    <col min="5122" max="5122" width="32" style="3" customWidth="1"/>
    <col min="5123" max="5123" width="14.875" style="3" customWidth="1"/>
    <col min="5124" max="5124" width="34.25" style="3" customWidth="1"/>
    <col min="5125" max="5125" width="13.5" style="3" customWidth="1"/>
    <col min="5126" max="5126" width="17.75" style="3" bestFit="1" customWidth="1"/>
    <col min="5127" max="5127" width="14.125" style="3" customWidth="1"/>
    <col min="5128" max="5130" width="17.75" style="3" bestFit="1" customWidth="1"/>
    <col min="5131" max="5131" width="15.75" style="3" customWidth="1"/>
    <col min="5132" max="5132" width="14.75" style="3" customWidth="1"/>
    <col min="5133" max="5377" width="9" style="3"/>
    <col min="5378" max="5378" width="32" style="3" customWidth="1"/>
    <col min="5379" max="5379" width="14.875" style="3" customWidth="1"/>
    <col min="5380" max="5380" width="34.25" style="3" customWidth="1"/>
    <col min="5381" max="5381" width="13.5" style="3" customWidth="1"/>
    <col min="5382" max="5382" width="17.75" style="3" bestFit="1" customWidth="1"/>
    <col min="5383" max="5383" width="14.125" style="3" customWidth="1"/>
    <col min="5384" max="5386" width="17.75" style="3" bestFit="1" customWidth="1"/>
    <col min="5387" max="5387" width="15.75" style="3" customWidth="1"/>
    <col min="5388" max="5388" width="14.75" style="3" customWidth="1"/>
    <col min="5389" max="5633" width="9" style="3"/>
    <col min="5634" max="5634" width="32" style="3" customWidth="1"/>
    <col min="5635" max="5635" width="14.875" style="3" customWidth="1"/>
    <col min="5636" max="5636" width="34.25" style="3" customWidth="1"/>
    <col min="5637" max="5637" width="13.5" style="3" customWidth="1"/>
    <col min="5638" max="5638" width="17.75" style="3" bestFit="1" customWidth="1"/>
    <col min="5639" max="5639" width="14.125" style="3" customWidth="1"/>
    <col min="5640" max="5642" width="17.75" style="3" bestFit="1" customWidth="1"/>
    <col min="5643" max="5643" width="15.75" style="3" customWidth="1"/>
    <col min="5644" max="5644" width="14.75" style="3" customWidth="1"/>
    <col min="5645" max="5889" width="9" style="3"/>
    <col min="5890" max="5890" width="32" style="3" customWidth="1"/>
    <col min="5891" max="5891" width="14.875" style="3" customWidth="1"/>
    <col min="5892" max="5892" width="34.25" style="3" customWidth="1"/>
    <col min="5893" max="5893" width="13.5" style="3" customWidth="1"/>
    <col min="5894" max="5894" width="17.75" style="3" bestFit="1" customWidth="1"/>
    <col min="5895" max="5895" width="14.125" style="3" customWidth="1"/>
    <col min="5896" max="5898" width="17.75" style="3" bestFit="1" customWidth="1"/>
    <col min="5899" max="5899" width="15.75" style="3" customWidth="1"/>
    <col min="5900" max="5900" width="14.75" style="3" customWidth="1"/>
    <col min="5901" max="6145" width="9" style="3"/>
    <col min="6146" max="6146" width="32" style="3" customWidth="1"/>
    <col min="6147" max="6147" width="14.875" style="3" customWidth="1"/>
    <col min="6148" max="6148" width="34.25" style="3" customWidth="1"/>
    <col min="6149" max="6149" width="13.5" style="3" customWidth="1"/>
    <col min="6150" max="6150" width="17.75" style="3" bestFit="1" customWidth="1"/>
    <col min="6151" max="6151" width="14.125" style="3" customWidth="1"/>
    <col min="6152" max="6154" width="17.75" style="3" bestFit="1" customWidth="1"/>
    <col min="6155" max="6155" width="15.75" style="3" customWidth="1"/>
    <col min="6156" max="6156" width="14.75" style="3" customWidth="1"/>
    <col min="6157" max="6401" width="9" style="3"/>
    <col min="6402" max="6402" width="32" style="3" customWidth="1"/>
    <col min="6403" max="6403" width="14.875" style="3" customWidth="1"/>
    <col min="6404" max="6404" width="34.25" style="3" customWidth="1"/>
    <col min="6405" max="6405" width="13.5" style="3" customWidth="1"/>
    <col min="6406" max="6406" width="17.75" style="3" bestFit="1" customWidth="1"/>
    <col min="6407" max="6407" width="14.125" style="3" customWidth="1"/>
    <col min="6408" max="6410" width="17.75" style="3" bestFit="1" customWidth="1"/>
    <col min="6411" max="6411" width="15.75" style="3" customWidth="1"/>
    <col min="6412" max="6412" width="14.75" style="3" customWidth="1"/>
    <col min="6413" max="6657" width="9" style="3"/>
    <col min="6658" max="6658" width="32" style="3" customWidth="1"/>
    <col min="6659" max="6659" width="14.875" style="3" customWidth="1"/>
    <col min="6660" max="6660" width="34.25" style="3" customWidth="1"/>
    <col min="6661" max="6661" width="13.5" style="3" customWidth="1"/>
    <col min="6662" max="6662" width="17.75" style="3" bestFit="1" customWidth="1"/>
    <col min="6663" max="6663" width="14.125" style="3" customWidth="1"/>
    <col min="6664" max="6666" width="17.75" style="3" bestFit="1" customWidth="1"/>
    <col min="6667" max="6667" width="15.75" style="3" customWidth="1"/>
    <col min="6668" max="6668" width="14.75" style="3" customWidth="1"/>
    <col min="6669" max="6913" width="9" style="3"/>
    <col min="6914" max="6914" width="32" style="3" customWidth="1"/>
    <col min="6915" max="6915" width="14.875" style="3" customWidth="1"/>
    <col min="6916" max="6916" width="34.25" style="3" customWidth="1"/>
    <col min="6917" max="6917" width="13.5" style="3" customWidth="1"/>
    <col min="6918" max="6918" width="17.75" style="3" bestFit="1" customWidth="1"/>
    <col min="6919" max="6919" width="14.125" style="3" customWidth="1"/>
    <col min="6920" max="6922" width="17.75" style="3" bestFit="1" customWidth="1"/>
    <col min="6923" max="6923" width="15.75" style="3" customWidth="1"/>
    <col min="6924" max="6924" width="14.75" style="3" customWidth="1"/>
    <col min="6925" max="7169" width="9" style="3"/>
    <col min="7170" max="7170" width="32" style="3" customWidth="1"/>
    <col min="7171" max="7171" width="14.875" style="3" customWidth="1"/>
    <col min="7172" max="7172" width="34.25" style="3" customWidth="1"/>
    <col min="7173" max="7173" width="13.5" style="3" customWidth="1"/>
    <col min="7174" max="7174" width="17.75" style="3" bestFit="1" customWidth="1"/>
    <col min="7175" max="7175" width="14.125" style="3" customWidth="1"/>
    <col min="7176" max="7178" width="17.75" style="3" bestFit="1" customWidth="1"/>
    <col min="7179" max="7179" width="15.75" style="3" customWidth="1"/>
    <col min="7180" max="7180" width="14.75" style="3" customWidth="1"/>
    <col min="7181" max="7425" width="9" style="3"/>
    <col min="7426" max="7426" width="32" style="3" customWidth="1"/>
    <col min="7427" max="7427" width="14.875" style="3" customWidth="1"/>
    <col min="7428" max="7428" width="34.25" style="3" customWidth="1"/>
    <col min="7429" max="7429" width="13.5" style="3" customWidth="1"/>
    <col min="7430" max="7430" width="17.75" style="3" bestFit="1" customWidth="1"/>
    <col min="7431" max="7431" width="14.125" style="3" customWidth="1"/>
    <col min="7432" max="7434" width="17.75" style="3" bestFit="1" customWidth="1"/>
    <col min="7435" max="7435" width="15.75" style="3" customWidth="1"/>
    <col min="7436" max="7436" width="14.75" style="3" customWidth="1"/>
    <col min="7437" max="7681" width="9" style="3"/>
    <col min="7682" max="7682" width="32" style="3" customWidth="1"/>
    <col min="7683" max="7683" width="14.875" style="3" customWidth="1"/>
    <col min="7684" max="7684" width="34.25" style="3" customWidth="1"/>
    <col min="7685" max="7685" width="13.5" style="3" customWidth="1"/>
    <col min="7686" max="7686" width="17.75" style="3" bestFit="1" customWidth="1"/>
    <col min="7687" max="7687" width="14.125" style="3" customWidth="1"/>
    <col min="7688" max="7690" width="17.75" style="3" bestFit="1" customWidth="1"/>
    <col min="7691" max="7691" width="15.75" style="3" customWidth="1"/>
    <col min="7692" max="7692" width="14.75" style="3" customWidth="1"/>
    <col min="7693" max="7937" width="9" style="3"/>
    <col min="7938" max="7938" width="32" style="3" customWidth="1"/>
    <col min="7939" max="7939" width="14.875" style="3" customWidth="1"/>
    <col min="7940" max="7940" width="34.25" style="3" customWidth="1"/>
    <col min="7941" max="7941" width="13.5" style="3" customWidth="1"/>
    <col min="7942" max="7942" width="17.75" style="3" bestFit="1" customWidth="1"/>
    <col min="7943" max="7943" width="14.125" style="3" customWidth="1"/>
    <col min="7944" max="7946" width="17.75" style="3" bestFit="1" customWidth="1"/>
    <col min="7947" max="7947" width="15.75" style="3" customWidth="1"/>
    <col min="7948" max="7948" width="14.75" style="3" customWidth="1"/>
    <col min="7949" max="8193" width="9" style="3"/>
    <col min="8194" max="8194" width="32" style="3" customWidth="1"/>
    <col min="8195" max="8195" width="14.875" style="3" customWidth="1"/>
    <col min="8196" max="8196" width="34.25" style="3" customWidth="1"/>
    <col min="8197" max="8197" width="13.5" style="3" customWidth="1"/>
    <col min="8198" max="8198" width="17.75" style="3" bestFit="1" customWidth="1"/>
    <col min="8199" max="8199" width="14.125" style="3" customWidth="1"/>
    <col min="8200" max="8202" width="17.75" style="3" bestFit="1" customWidth="1"/>
    <col min="8203" max="8203" width="15.75" style="3" customWidth="1"/>
    <col min="8204" max="8204" width="14.75" style="3" customWidth="1"/>
    <col min="8205" max="8449" width="9" style="3"/>
    <col min="8450" max="8450" width="32" style="3" customWidth="1"/>
    <col min="8451" max="8451" width="14.875" style="3" customWidth="1"/>
    <col min="8452" max="8452" width="34.25" style="3" customWidth="1"/>
    <col min="8453" max="8453" width="13.5" style="3" customWidth="1"/>
    <col min="8454" max="8454" width="17.75" style="3" bestFit="1" customWidth="1"/>
    <col min="8455" max="8455" width="14.125" style="3" customWidth="1"/>
    <col min="8456" max="8458" width="17.75" style="3" bestFit="1" customWidth="1"/>
    <col min="8459" max="8459" width="15.75" style="3" customWidth="1"/>
    <col min="8460" max="8460" width="14.75" style="3" customWidth="1"/>
    <col min="8461" max="8705" width="9" style="3"/>
    <col min="8706" max="8706" width="32" style="3" customWidth="1"/>
    <col min="8707" max="8707" width="14.875" style="3" customWidth="1"/>
    <col min="8708" max="8708" width="34.25" style="3" customWidth="1"/>
    <col min="8709" max="8709" width="13.5" style="3" customWidth="1"/>
    <col min="8710" max="8710" width="17.75" style="3" bestFit="1" customWidth="1"/>
    <col min="8711" max="8711" width="14.125" style="3" customWidth="1"/>
    <col min="8712" max="8714" width="17.75" style="3" bestFit="1" customWidth="1"/>
    <col min="8715" max="8715" width="15.75" style="3" customWidth="1"/>
    <col min="8716" max="8716" width="14.75" style="3" customWidth="1"/>
    <col min="8717" max="8961" width="9" style="3"/>
    <col min="8962" max="8962" width="32" style="3" customWidth="1"/>
    <col min="8963" max="8963" width="14.875" style="3" customWidth="1"/>
    <col min="8964" max="8964" width="34.25" style="3" customWidth="1"/>
    <col min="8965" max="8965" width="13.5" style="3" customWidth="1"/>
    <col min="8966" max="8966" width="17.75" style="3" bestFit="1" customWidth="1"/>
    <col min="8967" max="8967" width="14.125" style="3" customWidth="1"/>
    <col min="8968" max="8970" width="17.75" style="3" bestFit="1" customWidth="1"/>
    <col min="8971" max="8971" width="15.75" style="3" customWidth="1"/>
    <col min="8972" max="8972" width="14.75" style="3" customWidth="1"/>
    <col min="8973" max="9217" width="9" style="3"/>
    <col min="9218" max="9218" width="32" style="3" customWidth="1"/>
    <col min="9219" max="9219" width="14.875" style="3" customWidth="1"/>
    <col min="9220" max="9220" width="34.25" style="3" customWidth="1"/>
    <col min="9221" max="9221" width="13.5" style="3" customWidth="1"/>
    <col min="9222" max="9222" width="17.75" style="3" bestFit="1" customWidth="1"/>
    <col min="9223" max="9223" width="14.125" style="3" customWidth="1"/>
    <col min="9224" max="9226" width="17.75" style="3" bestFit="1" customWidth="1"/>
    <col min="9227" max="9227" width="15.75" style="3" customWidth="1"/>
    <col min="9228" max="9228" width="14.75" style="3" customWidth="1"/>
    <col min="9229" max="9473" width="9" style="3"/>
    <col min="9474" max="9474" width="32" style="3" customWidth="1"/>
    <col min="9475" max="9475" width="14.875" style="3" customWidth="1"/>
    <col min="9476" max="9476" width="34.25" style="3" customWidth="1"/>
    <col min="9477" max="9477" width="13.5" style="3" customWidth="1"/>
    <col min="9478" max="9478" width="17.75" style="3" bestFit="1" customWidth="1"/>
    <col min="9479" max="9479" width="14.125" style="3" customWidth="1"/>
    <col min="9480" max="9482" width="17.75" style="3" bestFit="1" customWidth="1"/>
    <col min="9483" max="9483" width="15.75" style="3" customWidth="1"/>
    <col min="9484" max="9484" width="14.75" style="3" customWidth="1"/>
    <col min="9485" max="9729" width="9" style="3"/>
    <col min="9730" max="9730" width="32" style="3" customWidth="1"/>
    <col min="9731" max="9731" width="14.875" style="3" customWidth="1"/>
    <col min="9732" max="9732" width="34.25" style="3" customWidth="1"/>
    <col min="9733" max="9733" width="13.5" style="3" customWidth="1"/>
    <col min="9734" max="9734" width="17.75" style="3" bestFit="1" customWidth="1"/>
    <col min="9735" max="9735" width="14.125" style="3" customWidth="1"/>
    <col min="9736" max="9738" width="17.75" style="3" bestFit="1" customWidth="1"/>
    <col min="9739" max="9739" width="15.75" style="3" customWidth="1"/>
    <col min="9740" max="9740" width="14.75" style="3" customWidth="1"/>
    <col min="9741" max="9985" width="9" style="3"/>
    <col min="9986" max="9986" width="32" style="3" customWidth="1"/>
    <col min="9987" max="9987" width="14.875" style="3" customWidth="1"/>
    <col min="9988" max="9988" width="34.25" style="3" customWidth="1"/>
    <col min="9989" max="9989" width="13.5" style="3" customWidth="1"/>
    <col min="9990" max="9990" width="17.75" style="3" bestFit="1" customWidth="1"/>
    <col min="9991" max="9991" width="14.125" style="3" customWidth="1"/>
    <col min="9992" max="9994" width="17.75" style="3" bestFit="1" customWidth="1"/>
    <col min="9995" max="9995" width="15.75" style="3" customWidth="1"/>
    <col min="9996" max="9996" width="14.75" style="3" customWidth="1"/>
    <col min="9997" max="10241" width="9" style="3"/>
    <col min="10242" max="10242" width="32" style="3" customWidth="1"/>
    <col min="10243" max="10243" width="14.875" style="3" customWidth="1"/>
    <col min="10244" max="10244" width="34.25" style="3" customWidth="1"/>
    <col min="10245" max="10245" width="13.5" style="3" customWidth="1"/>
    <col min="10246" max="10246" width="17.75" style="3" bestFit="1" customWidth="1"/>
    <col min="10247" max="10247" width="14.125" style="3" customWidth="1"/>
    <col min="10248" max="10250" width="17.75" style="3" bestFit="1" customWidth="1"/>
    <col min="10251" max="10251" width="15.75" style="3" customWidth="1"/>
    <col min="10252" max="10252" width="14.75" style="3" customWidth="1"/>
    <col min="10253" max="10497" width="9" style="3"/>
    <col min="10498" max="10498" width="32" style="3" customWidth="1"/>
    <col min="10499" max="10499" width="14.875" style="3" customWidth="1"/>
    <col min="10500" max="10500" width="34.25" style="3" customWidth="1"/>
    <col min="10501" max="10501" width="13.5" style="3" customWidth="1"/>
    <col min="10502" max="10502" width="17.75" style="3" bestFit="1" customWidth="1"/>
    <col min="10503" max="10503" width="14.125" style="3" customWidth="1"/>
    <col min="10504" max="10506" width="17.75" style="3" bestFit="1" customWidth="1"/>
    <col min="10507" max="10507" width="15.75" style="3" customWidth="1"/>
    <col min="10508" max="10508" width="14.75" style="3" customWidth="1"/>
    <col min="10509" max="10753" width="9" style="3"/>
    <col min="10754" max="10754" width="32" style="3" customWidth="1"/>
    <col min="10755" max="10755" width="14.875" style="3" customWidth="1"/>
    <col min="10756" max="10756" width="34.25" style="3" customWidth="1"/>
    <col min="10757" max="10757" width="13.5" style="3" customWidth="1"/>
    <col min="10758" max="10758" width="17.75" style="3" bestFit="1" customWidth="1"/>
    <col min="10759" max="10759" width="14.125" style="3" customWidth="1"/>
    <col min="10760" max="10762" width="17.75" style="3" bestFit="1" customWidth="1"/>
    <col min="10763" max="10763" width="15.75" style="3" customWidth="1"/>
    <col min="10764" max="10764" width="14.75" style="3" customWidth="1"/>
    <col min="10765" max="11009" width="9" style="3"/>
    <col min="11010" max="11010" width="32" style="3" customWidth="1"/>
    <col min="11011" max="11011" width="14.875" style="3" customWidth="1"/>
    <col min="11012" max="11012" width="34.25" style="3" customWidth="1"/>
    <col min="11013" max="11013" width="13.5" style="3" customWidth="1"/>
    <col min="11014" max="11014" width="17.75" style="3" bestFit="1" customWidth="1"/>
    <col min="11015" max="11015" width="14.125" style="3" customWidth="1"/>
    <col min="11016" max="11018" width="17.75" style="3" bestFit="1" customWidth="1"/>
    <col min="11019" max="11019" width="15.75" style="3" customWidth="1"/>
    <col min="11020" max="11020" width="14.75" style="3" customWidth="1"/>
    <col min="11021" max="11265" width="9" style="3"/>
    <col min="11266" max="11266" width="32" style="3" customWidth="1"/>
    <col min="11267" max="11267" width="14.875" style="3" customWidth="1"/>
    <col min="11268" max="11268" width="34.25" style="3" customWidth="1"/>
    <col min="11269" max="11269" width="13.5" style="3" customWidth="1"/>
    <col min="11270" max="11270" width="17.75" style="3" bestFit="1" customWidth="1"/>
    <col min="11271" max="11271" width="14.125" style="3" customWidth="1"/>
    <col min="11272" max="11274" width="17.75" style="3" bestFit="1" customWidth="1"/>
    <col min="11275" max="11275" width="15.75" style="3" customWidth="1"/>
    <col min="11276" max="11276" width="14.75" style="3" customWidth="1"/>
    <col min="11277" max="11521" width="9" style="3"/>
    <col min="11522" max="11522" width="32" style="3" customWidth="1"/>
    <col min="11523" max="11523" width="14.875" style="3" customWidth="1"/>
    <col min="11524" max="11524" width="34.25" style="3" customWidth="1"/>
    <col min="11525" max="11525" width="13.5" style="3" customWidth="1"/>
    <col min="11526" max="11526" width="17.75" style="3" bestFit="1" customWidth="1"/>
    <col min="11527" max="11527" width="14.125" style="3" customWidth="1"/>
    <col min="11528" max="11530" width="17.75" style="3" bestFit="1" customWidth="1"/>
    <col min="11531" max="11531" width="15.75" style="3" customWidth="1"/>
    <col min="11532" max="11532" width="14.75" style="3" customWidth="1"/>
    <col min="11533" max="11777" width="9" style="3"/>
    <col min="11778" max="11778" width="32" style="3" customWidth="1"/>
    <col min="11779" max="11779" width="14.875" style="3" customWidth="1"/>
    <col min="11780" max="11780" width="34.25" style="3" customWidth="1"/>
    <col min="11781" max="11781" width="13.5" style="3" customWidth="1"/>
    <col min="11782" max="11782" width="17.75" style="3" bestFit="1" customWidth="1"/>
    <col min="11783" max="11783" width="14.125" style="3" customWidth="1"/>
    <col min="11784" max="11786" width="17.75" style="3" bestFit="1" customWidth="1"/>
    <col min="11787" max="11787" width="15.75" style="3" customWidth="1"/>
    <col min="11788" max="11788" width="14.75" style="3" customWidth="1"/>
    <col min="11789" max="12033" width="9" style="3"/>
    <col min="12034" max="12034" width="32" style="3" customWidth="1"/>
    <col min="12035" max="12035" width="14.875" style="3" customWidth="1"/>
    <col min="12036" max="12036" width="34.25" style="3" customWidth="1"/>
    <col min="12037" max="12037" width="13.5" style="3" customWidth="1"/>
    <col min="12038" max="12038" width="17.75" style="3" bestFit="1" customWidth="1"/>
    <col min="12039" max="12039" width="14.125" style="3" customWidth="1"/>
    <col min="12040" max="12042" width="17.75" style="3" bestFit="1" customWidth="1"/>
    <col min="12043" max="12043" width="15.75" style="3" customWidth="1"/>
    <col min="12044" max="12044" width="14.75" style="3" customWidth="1"/>
    <col min="12045" max="12289" width="9" style="3"/>
    <col min="12290" max="12290" width="32" style="3" customWidth="1"/>
    <col min="12291" max="12291" width="14.875" style="3" customWidth="1"/>
    <col min="12292" max="12292" width="34.25" style="3" customWidth="1"/>
    <col min="12293" max="12293" width="13.5" style="3" customWidth="1"/>
    <col min="12294" max="12294" width="17.75" style="3" bestFit="1" customWidth="1"/>
    <col min="12295" max="12295" width="14.125" style="3" customWidth="1"/>
    <col min="12296" max="12298" width="17.75" style="3" bestFit="1" customWidth="1"/>
    <col min="12299" max="12299" width="15.75" style="3" customWidth="1"/>
    <col min="12300" max="12300" width="14.75" style="3" customWidth="1"/>
    <col min="12301" max="12545" width="9" style="3"/>
    <col min="12546" max="12546" width="32" style="3" customWidth="1"/>
    <col min="12547" max="12547" width="14.875" style="3" customWidth="1"/>
    <col min="12548" max="12548" width="34.25" style="3" customWidth="1"/>
    <col min="12549" max="12549" width="13.5" style="3" customWidth="1"/>
    <col min="12550" max="12550" width="17.75" style="3" bestFit="1" customWidth="1"/>
    <col min="12551" max="12551" width="14.125" style="3" customWidth="1"/>
    <col min="12552" max="12554" width="17.75" style="3" bestFit="1" customWidth="1"/>
    <col min="12555" max="12555" width="15.75" style="3" customWidth="1"/>
    <col min="12556" max="12556" width="14.75" style="3" customWidth="1"/>
    <col min="12557" max="12801" width="9" style="3"/>
    <col min="12802" max="12802" width="32" style="3" customWidth="1"/>
    <col min="12803" max="12803" width="14.875" style="3" customWidth="1"/>
    <col min="12804" max="12804" width="34.25" style="3" customWidth="1"/>
    <col min="12805" max="12805" width="13.5" style="3" customWidth="1"/>
    <col min="12806" max="12806" width="17.75" style="3" bestFit="1" customWidth="1"/>
    <col min="12807" max="12807" width="14.125" style="3" customWidth="1"/>
    <col min="12808" max="12810" width="17.75" style="3" bestFit="1" customWidth="1"/>
    <col min="12811" max="12811" width="15.75" style="3" customWidth="1"/>
    <col min="12812" max="12812" width="14.75" style="3" customWidth="1"/>
    <col min="12813" max="13057" width="9" style="3"/>
    <col min="13058" max="13058" width="32" style="3" customWidth="1"/>
    <col min="13059" max="13059" width="14.875" style="3" customWidth="1"/>
    <col min="13060" max="13060" width="34.25" style="3" customWidth="1"/>
    <col min="13061" max="13061" width="13.5" style="3" customWidth="1"/>
    <col min="13062" max="13062" width="17.75" style="3" bestFit="1" customWidth="1"/>
    <col min="13063" max="13063" width="14.125" style="3" customWidth="1"/>
    <col min="13064" max="13066" width="17.75" style="3" bestFit="1" customWidth="1"/>
    <col min="13067" max="13067" width="15.75" style="3" customWidth="1"/>
    <col min="13068" max="13068" width="14.75" style="3" customWidth="1"/>
    <col min="13069" max="13313" width="9" style="3"/>
    <col min="13314" max="13314" width="32" style="3" customWidth="1"/>
    <col min="13315" max="13315" width="14.875" style="3" customWidth="1"/>
    <col min="13316" max="13316" width="34.25" style="3" customWidth="1"/>
    <col min="13317" max="13317" width="13.5" style="3" customWidth="1"/>
    <col min="13318" max="13318" width="17.75" style="3" bestFit="1" customWidth="1"/>
    <col min="13319" max="13319" width="14.125" style="3" customWidth="1"/>
    <col min="13320" max="13322" width="17.75" style="3" bestFit="1" customWidth="1"/>
    <col min="13323" max="13323" width="15.75" style="3" customWidth="1"/>
    <col min="13324" max="13324" width="14.75" style="3" customWidth="1"/>
    <col min="13325" max="13569" width="9" style="3"/>
    <col min="13570" max="13570" width="32" style="3" customWidth="1"/>
    <col min="13571" max="13571" width="14.875" style="3" customWidth="1"/>
    <col min="13572" max="13572" width="34.25" style="3" customWidth="1"/>
    <col min="13573" max="13573" width="13.5" style="3" customWidth="1"/>
    <col min="13574" max="13574" width="17.75" style="3" bestFit="1" customWidth="1"/>
    <col min="13575" max="13575" width="14.125" style="3" customWidth="1"/>
    <col min="13576" max="13578" width="17.75" style="3" bestFit="1" customWidth="1"/>
    <col min="13579" max="13579" width="15.75" style="3" customWidth="1"/>
    <col min="13580" max="13580" width="14.75" style="3" customWidth="1"/>
    <col min="13581" max="13825" width="9" style="3"/>
    <col min="13826" max="13826" width="32" style="3" customWidth="1"/>
    <col min="13827" max="13827" width="14.875" style="3" customWidth="1"/>
    <col min="13828" max="13828" width="34.25" style="3" customWidth="1"/>
    <col min="13829" max="13829" width="13.5" style="3" customWidth="1"/>
    <col min="13830" max="13830" width="17.75" style="3" bestFit="1" customWidth="1"/>
    <col min="13831" max="13831" width="14.125" style="3" customWidth="1"/>
    <col min="13832" max="13834" width="17.75" style="3" bestFit="1" customWidth="1"/>
    <col min="13835" max="13835" width="15.75" style="3" customWidth="1"/>
    <col min="13836" max="13836" width="14.75" style="3" customWidth="1"/>
    <col min="13837" max="14081" width="9" style="3"/>
    <col min="14082" max="14082" width="32" style="3" customWidth="1"/>
    <col min="14083" max="14083" width="14.875" style="3" customWidth="1"/>
    <col min="14084" max="14084" width="34.25" style="3" customWidth="1"/>
    <col min="14085" max="14085" width="13.5" style="3" customWidth="1"/>
    <col min="14086" max="14086" width="17.75" style="3" bestFit="1" customWidth="1"/>
    <col min="14087" max="14087" width="14.125" style="3" customWidth="1"/>
    <col min="14088" max="14090" width="17.75" style="3" bestFit="1" customWidth="1"/>
    <col min="14091" max="14091" width="15.75" style="3" customWidth="1"/>
    <col min="14092" max="14092" width="14.75" style="3" customWidth="1"/>
    <col min="14093" max="14337" width="9" style="3"/>
    <col min="14338" max="14338" width="32" style="3" customWidth="1"/>
    <col min="14339" max="14339" width="14.875" style="3" customWidth="1"/>
    <col min="14340" max="14340" width="34.25" style="3" customWidth="1"/>
    <col min="14341" max="14341" width="13.5" style="3" customWidth="1"/>
    <col min="14342" max="14342" width="17.75" style="3" bestFit="1" customWidth="1"/>
    <col min="14343" max="14343" width="14.125" style="3" customWidth="1"/>
    <col min="14344" max="14346" width="17.75" style="3" bestFit="1" customWidth="1"/>
    <col min="14347" max="14347" width="15.75" style="3" customWidth="1"/>
    <col min="14348" max="14348" width="14.75" style="3" customWidth="1"/>
    <col min="14349" max="14593" width="9" style="3"/>
    <col min="14594" max="14594" width="32" style="3" customWidth="1"/>
    <col min="14595" max="14595" width="14.875" style="3" customWidth="1"/>
    <col min="14596" max="14596" width="34.25" style="3" customWidth="1"/>
    <col min="14597" max="14597" width="13.5" style="3" customWidth="1"/>
    <col min="14598" max="14598" width="17.75" style="3" bestFit="1" customWidth="1"/>
    <col min="14599" max="14599" width="14.125" style="3" customWidth="1"/>
    <col min="14600" max="14602" width="17.75" style="3" bestFit="1" customWidth="1"/>
    <col min="14603" max="14603" width="15.75" style="3" customWidth="1"/>
    <col min="14604" max="14604" width="14.75" style="3" customWidth="1"/>
    <col min="14605" max="14849" width="9" style="3"/>
    <col min="14850" max="14850" width="32" style="3" customWidth="1"/>
    <col min="14851" max="14851" width="14.875" style="3" customWidth="1"/>
    <col min="14852" max="14852" width="34.25" style="3" customWidth="1"/>
    <col min="14853" max="14853" width="13.5" style="3" customWidth="1"/>
    <col min="14854" max="14854" width="17.75" style="3" bestFit="1" customWidth="1"/>
    <col min="14855" max="14855" width="14.125" style="3" customWidth="1"/>
    <col min="14856" max="14858" width="17.75" style="3" bestFit="1" customWidth="1"/>
    <col min="14859" max="14859" width="15.75" style="3" customWidth="1"/>
    <col min="14860" max="14860" width="14.75" style="3" customWidth="1"/>
    <col min="14861" max="15105" width="9" style="3"/>
    <col min="15106" max="15106" width="32" style="3" customWidth="1"/>
    <col min="15107" max="15107" width="14.875" style="3" customWidth="1"/>
    <col min="15108" max="15108" width="34.25" style="3" customWidth="1"/>
    <col min="15109" max="15109" width="13.5" style="3" customWidth="1"/>
    <col min="15110" max="15110" width="17.75" style="3" bestFit="1" customWidth="1"/>
    <col min="15111" max="15111" width="14.125" style="3" customWidth="1"/>
    <col min="15112" max="15114" width="17.75" style="3" bestFit="1" customWidth="1"/>
    <col min="15115" max="15115" width="15.75" style="3" customWidth="1"/>
    <col min="15116" max="15116" width="14.75" style="3" customWidth="1"/>
    <col min="15117" max="15361" width="9" style="3"/>
    <col min="15362" max="15362" width="32" style="3" customWidth="1"/>
    <col min="15363" max="15363" width="14.875" style="3" customWidth="1"/>
    <col min="15364" max="15364" width="34.25" style="3" customWidth="1"/>
    <col min="15365" max="15365" width="13.5" style="3" customWidth="1"/>
    <col min="15366" max="15366" width="17.75" style="3" bestFit="1" customWidth="1"/>
    <col min="15367" max="15367" width="14.125" style="3" customWidth="1"/>
    <col min="15368" max="15370" width="17.75" style="3" bestFit="1" customWidth="1"/>
    <col min="15371" max="15371" width="15.75" style="3" customWidth="1"/>
    <col min="15372" max="15372" width="14.75" style="3" customWidth="1"/>
    <col min="15373" max="15617" width="9" style="3"/>
    <col min="15618" max="15618" width="32" style="3" customWidth="1"/>
    <col min="15619" max="15619" width="14.875" style="3" customWidth="1"/>
    <col min="15620" max="15620" width="34.25" style="3" customWidth="1"/>
    <col min="15621" max="15621" width="13.5" style="3" customWidth="1"/>
    <col min="15622" max="15622" width="17.75" style="3" bestFit="1" customWidth="1"/>
    <col min="15623" max="15623" width="14.125" style="3" customWidth="1"/>
    <col min="15624" max="15626" width="17.75" style="3" bestFit="1" customWidth="1"/>
    <col min="15627" max="15627" width="15.75" style="3" customWidth="1"/>
    <col min="15628" max="15628" width="14.75" style="3" customWidth="1"/>
    <col min="15629" max="15873" width="9" style="3"/>
    <col min="15874" max="15874" width="32" style="3" customWidth="1"/>
    <col min="15875" max="15875" width="14.875" style="3" customWidth="1"/>
    <col min="15876" max="15876" width="34.25" style="3" customWidth="1"/>
    <col min="15877" max="15877" width="13.5" style="3" customWidth="1"/>
    <col min="15878" max="15878" width="17.75" style="3" bestFit="1" customWidth="1"/>
    <col min="15879" max="15879" width="14.125" style="3" customWidth="1"/>
    <col min="15880" max="15882" width="17.75" style="3" bestFit="1" customWidth="1"/>
    <col min="15883" max="15883" width="15.75" style="3" customWidth="1"/>
    <col min="15884" max="15884" width="14.75" style="3" customWidth="1"/>
    <col min="15885" max="16129" width="9" style="3"/>
    <col min="16130" max="16130" width="32" style="3" customWidth="1"/>
    <col min="16131" max="16131" width="14.875" style="3" customWidth="1"/>
    <col min="16132" max="16132" width="34.25" style="3" customWidth="1"/>
    <col min="16133" max="16133" width="13.5" style="3" customWidth="1"/>
    <col min="16134" max="16134" width="17.75" style="3" bestFit="1" customWidth="1"/>
    <col min="16135" max="16135" width="14.125" style="3" customWidth="1"/>
    <col min="16136" max="16138" width="17.75" style="3" bestFit="1" customWidth="1"/>
    <col min="16139" max="16139" width="15.75" style="3" customWidth="1"/>
    <col min="16140" max="16140" width="14.75" style="3" customWidth="1"/>
    <col min="16141" max="16384" width="9" style="3"/>
  </cols>
  <sheetData>
    <row r="1" spans="1:255" s="4" customFormat="1" ht="18" customHeight="1" x14ac:dyDescent="0.25">
      <c r="A1" s="119" t="s">
        <v>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55" s="4" customFormat="1" ht="21" x14ac:dyDescent="0.25">
      <c r="A2" s="119" t="s">
        <v>25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</row>
    <row r="3" spans="1:255" s="4" customFormat="1" ht="21" x14ac:dyDescent="0.25">
      <c r="A3" s="119" t="s">
        <v>44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</row>
    <row r="4" spans="1:255" s="10" customFormat="1" ht="30" customHeight="1" x14ac:dyDescent="0.25">
      <c r="A4" s="39" t="s">
        <v>6</v>
      </c>
      <c r="B4" s="40" t="s">
        <v>7</v>
      </c>
      <c r="C4" s="41" t="s">
        <v>8</v>
      </c>
      <c r="D4" s="42" t="s">
        <v>26</v>
      </c>
      <c r="E4" s="42" t="s">
        <v>9</v>
      </c>
      <c r="F4" s="43" t="s">
        <v>10</v>
      </c>
      <c r="G4" s="43" t="s">
        <v>0</v>
      </c>
      <c r="H4" s="43" t="s">
        <v>1</v>
      </c>
      <c r="I4" s="43" t="s">
        <v>2</v>
      </c>
      <c r="J4" s="43" t="s">
        <v>3</v>
      </c>
      <c r="K4" s="43" t="s">
        <v>4</v>
      </c>
      <c r="L4" s="9"/>
    </row>
    <row r="5" spans="1:255" s="10" customFormat="1" ht="30" customHeight="1" x14ac:dyDescent="0.25">
      <c r="A5" s="33" t="s">
        <v>11</v>
      </c>
      <c r="B5" s="35">
        <f>SUM(B6)</f>
        <v>92500</v>
      </c>
      <c r="C5" s="33"/>
      <c r="D5" s="45"/>
      <c r="E5" s="46"/>
      <c r="F5" s="47"/>
      <c r="G5" s="48"/>
      <c r="H5" s="48"/>
      <c r="I5" s="48"/>
      <c r="J5" s="48"/>
      <c r="K5" s="48"/>
      <c r="L5" s="9"/>
    </row>
    <row r="6" spans="1:255" s="10" customFormat="1" ht="30" customHeight="1" x14ac:dyDescent="0.25">
      <c r="A6" s="33" t="s">
        <v>12</v>
      </c>
      <c r="B6" s="35">
        <f>SUM(B7:B14)</f>
        <v>92500</v>
      </c>
      <c r="C6" s="33"/>
      <c r="D6" s="45"/>
      <c r="E6" s="46"/>
      <c r="F6" s="47"/>
      <c r="G6" s="48"/>
      <c r="H6" s="48"/>
      <c r="I6" s="48"/>
      <c r="J6" s="48"/>
      <c r="K6" s="48"/>
      <c r="L6" s="9"/>
    </row>
    <row r="7" spans="1:255" s="10" customFormat="1" ht="30" customHeight="1" x14ac:dyDescent="0.25">
      <c r="A7" s="33" t="s">
        <v>13</v>
      </c>
      <c r="B7" s="35">
        <v>16000</v>
      </c>
      <c r="C7" s="36" t="s">
        <v>28</v>
      </c>
      <c r="D7" s="50"/>
      <c r="E7" s="35"/>
      <c r="F7" s="51"/>
      <c r="G7" s="46"/>
      <c r="H7" s="46">
        <v>16000</v>
      </c>
      <c r="I7" s="46"/>
      <c r="J7" s="46"/>
      <c r="K7" s="46"/>
      <c r="L7" s="9"/>
    </row>
    <row r="8" spans="1:255" s="10" customFormat="1" ht="30" customHeight="1" x14ac:dyDescent="0.25">
      <c r="A8" s="33"/>
      <c r="B8" s="35">
        <v>4000</v>
      </c>
      <c r="C8" s="36" t="s">
        <v>37</v>
      </c>
      <c r="D8" s="52">
        <v>4000</v>
      </c>
      <c r="E8" s="35"/>
      <c r="F8" s="51"/>
      <c r="G8" s="46"/>
      <c r="H8" s="46"/>
      <c r="I8" s="46"/>
      <c r="J8" s="46"/>
      <c r="K8" s="46"/>
      <c r="L8" s="9"/>
    </row>
    <row r="9" spans="1:255" s="10" customFormat="1" ht="30" customHeight="1" x14ac:dyDescent="0.25">
      <c r="A9" s="33"/>
      <c r="B9" s="35">
        <v>8000</v>
      </c>
      <c r="C9" s="36" t="s">
        <v>38</v>
      </c>
      <c r="D9" s="53">
        <v>8000</v>
      </c>
      <c r="E9" s="35"/>
      <c r="F9" s="51"/>
      <c r="G9" s="46"/>
      <c r="H9" s="46"/>
      <c r="I9" s="46"/>
      <c r="J9" s="46"/>
      <c r="K9" s="46"/>
      <c r="L9" s="9"/>
    </row>
    <row r="10" spans="1:255" s="10" customFormat="1" ht="51" customHeight="1" x14ac:dyDescent="0.25">
      <c r="A10" s="33"/>
      <c r="B10" s="35">
        <v>4000</v>
      </c>
      <c r="C10" s="36" t="s">
        <v>39</v>
      </c>
      <c r="D10" s="45">
        <v>4000</v>
      </c>
      <c r="E10" s="35"/>
      <c r="F10" s="51"/>
      <c r="G10" s="46"/>
      <c r="H10" s="46"/>
      <c r="I10" s="46"/>
      <c r="J10" s="46"/>
      <c r="K10" s="46"/>
      <c r="L10" s="9"/>
    </row>
    <row r="11" spans="1:255" ht="30" customHeight="1" x14ac:dyDescent="0.25">
      <c r="A11" s="33"/>
      <c r="B11" s="35">
        <v>8000</v>
      </c>
      <c r="C11" s="36" t="s">
        <v>40</v>
      </c>
      <c r="D11" s="50">
        <v>8000</v>
      </c>
      <c r="E11" s="35"/>
      <c r="F11" s="54"/>
      <c r="G11" s="47"/>
      <c r="H11" s="47"/>
      <c r="I11" s="47"/>
      <c r="J11" s="47"/>
      <c r="K11" s="47"/>
    </row>
    <row r="12" spans="1:255" ht="30" customHeight="1" x14ac:dyDescent="0.25">
      <c r="A12" s="33"/>
      <c r="B12" s="35">
        <v>9000</v>
      </c>
      <c r="C12" s="36" t="s">
        <v>41</v>
      </c>
      <c r="D12" s="52">
        <v>9000</v>
      </c>
      <c r="E12" s="35"/>
      <c r="F12" s="54"/>
      <c r="G12" s="47"/>
      <c r="H12" s="47"/>
      <c r="I12" s="47"/>
      <c r="J12" s="47"/>
      <c r="K12" s="47"/>
    </row>
    <row r="13" spans="1:255" ht="30" customHeight="1" x14ac:dyDescent="0.25">
      <c r="A13" s="33"/>
      <c r="B13" s="35">
        <v>28000</v>
      </c>
      <c r="C13" s="36" t="s">
        <v>42</v>
      </c>
      <c r="D13" s="50">
        <v>28000</v>
      </c>
      <c r="E13" s="35"/>
      <c r="F13" s="54"/>
      <c r="G13" s="47"/>
      <c r="H13" s="47"/>
      <c r="I13" s="47"/>
      <c r="J13" s="47"/>
      <c r="K13" s="47"/>
    </row>
    <row r="14" spans="1:255" ht="30" customHeight="1" x14ac:dyDescent="0.25">
      <c r="A14" s="37" t="s">
        <v>30</v>
      </c>
      <c r="B14" s="55">
        <v>15500</v>
      </c>
      <c r="C14" s="63" t="s">
        <v>29</v>
      </c>
      <c r="D14" s="56">
        <v>15500</v>
      </c>
      <c r="E14" s="55"/>
      <c r="F14" s="57"/>
      <c r="G14" s="58"/>
      <c r="H14" s="58"/>
      <c r="I14" s="58"/>
      <c r="J14" s="58"/>
      <c r="K14" s="58"/>
    </row>
    <row r="15" spans="1:255" s="10" customFormat="1" ht="30" customHeight="1" x14ac:dyDescent="0.25">
      <c r="A15" s="39" t="s">
        <v>6</v>
      </c>
      <c r="B15" s="40" t="s">
        <v>7</v>
      </c>
      <c r="C15" s="41" t="s">
        <v>8</v>
      </c>
      <c r="D15" s="42" t="s">
        <v>26</v>
      </c>
      <c r="E15" s="42" t="s">
        <v>9</v>
      </c>
      <c r="F15" s="43" t="s">
        <v>10</v>
      </c>
      <c r="G15" s="43" t="s">
        <v>0</v>
      </c>
      <c r="H15" s="43" t="s">
        <v>1</v>
      </c>
      <c r="I15" s="43" t="s">
        <v>2</v>
      </c>
      <c r="J15" s="43" t="s">
        <v>3</v>
      </c>
      <c r="K15" s="43" t="s">
        <v>4</v>
      </c>
      <c r="L15" s="9"/>
    </row>
    <row r="16" spans="1:255" ht="30" customHeight="1" x14ac:dyDescent="0.25">
      <c r="A16" s="33" t="s">
        <v>43</v>
      </c>
      <c r="B16" s="35">
        <v>469100</v>
      </c>
      <c r="C16" s="36"/>
      <c r="D16" s="50"/>
      <c r="E16" s="35"/>
      <c r="F16" s="54"/>
      <c r="G16" s="47"/>
      <c r="H16" s="47"/>
      <c r="I16" s="47"/>
      <c r="J16" s="47"/>
      <c r="K16" s="47"/>
    </row>
    <row r="17" spans="1:11" ht="30" customHeight="1" x14ac:dyDescent="0.25">
      <c r="A17" s="33" t="s">
        <v>12</v>
      </c>
      <c r="B17" s="35">
        <f>SUM(B18:B35)</f>
        <v>469100</v>
      </c>
      <c r="C17" s="36"/>
      <c r="D17" s="50"/>
      <c r="E17" s="35"/>
      <c r="F17" s="54"/>
      <c r="G17" s="47"/>
      <c r="H17" s="47"/>
      <c r="I17" s="47"/>
      <c r="J17" s="47"/>
      <c r="K17" s="47"/>
    </row>
    <row r="18" spans="1:11" ht="63.75" customHeight="1" x14ac:dyDescent="0.25">
      <c r="A18" s="33" t="s">
        <v>13</v>
      </c>
      <c r="B18" s="35">
        <v>48000</v>
      </c>
      <c r="C18" s="36" t="s">
        <v>45</v>
      </c>
      <c r="D18" s="50"/>
      <c r="E18" s="35"/>
      <c r="F18" s="35">
        <v>48000</v>
      </c>
      <c r="G18" s="54"/>
      <c r="H18" s="47"/>
      <c r="I18" s="47"/>
      <c r="J18" s="47"/>
      <c r="K18" s="47"/>
    </row>
    <row r="19" spans="1:11" ht="55.5" x14ac:dyDescent="0.25">
      <c r="A19" s="33"/>
      <c r="B19" s="35">
        <v>65700</v>
      </c>
      <c r="C19" s="36" t="s">
        <v>46</v>
      </c>
      <c r="D19" s="50"/>
      <c r="E19" s="35"/>
      <c r="F19" s="35">
        <v>65700</v>
      </c>
      <c r="G19" s="47"/>
      <c r="H19" s="47"/>
      <c r="I19" s="47"/>
      <c r="J19" s="47"/>
      <c r="K19" s="47"/>
    </row>
    <row r="20" spans="1:11" ht="27.75" x14ac:dyDescent="0.25">
      <c r="A20" s="33"/>
      <c r="B20" s="35">
        <v>7000</v>
      </c>
      <c r="C20" s="36" t="s">
        <v>47</v>
      </c>
      <c r="D20" s="50"/>
      <c r="E20" s="35"/>
      <c r="F20" s="35">
        <v>7000</v>
      </c>
      <c r="G20" s="47"/>
      <c r="H20" s="47"/>
      <c r="I20" s="47"/>
      <c r="J20" s="47"/>
      <c r="K20" s="47"/>
    </row>
    <row r="21" spans="1:11" ht="30" customHeight="1" x14ac:dyDescent="0.25">
      <c r="A21" s="33"/>
      <c r="B21" s="35">
        <v>3600</v>
      </c>
      <c r="C21" s="36" t="s">
        <v>48</v>
      </c>
      <c r="D21" s="50"/>
      <c r="E21" s="35"/>
      <c r="F21" s="35">
        <v>3600</v>
      </c>
      <c r="G21" s="47"/>
      <c r="H21" s="47"/>
      <c r="I21" s="47"/>
      <c r="J21" s="47"/>
      <c r="K21" s="47"/>
    </row>
    <row r="22" spans="1:11" ht="30" customHeight="1" x14ac:dyDescent="0.25">
      <c r="A22" s="33"/>
      <c r="B22" s="35">
        <v>8960</v>
      </c>
      <c r="C22" s="36" t="s">
        <v>49</v>
      </c>
      <c r="D22" s="50"/>
      <c r="E22" s="35"/>
      <c r="F22" s="35">
        <v>8960</v>
      </c>
      <c r="G22" s="47"/>
      <c r="H22" s="47"/>
      <c r="I22" s="47"/>
      <c r="J22" s="47"/>
      <c r="K22" s="47"/>
    </row>
    <row r="23" spans="1:11" ht="47.25" customHeight="1" x14ac:dyDescent="0.25">
      <c r="A23" s="33"/>
      <c r="B23" s="35">
        <v>7000</v>
      </c>
      <c r="C23" s="36" t="s">
        <v>50</v>
      </c>
      <c r="D23" s="50"/>
      <c r="E23" s="35"/>
      <c r="F23" s="35">
        <v>7000</v>
      </c>
      <c r="G23" s="47"/>
      <c r="H23" s="47"/>
      <c r="I23" s="47"/>
      <c r="J23" s="47"/>
      <c r="K23" s="47"/>
    </row>
    <row r="24" spans="1:11" ht="30" customHeight="1" x14ac:dyDescent="0.25">
      <c r="A24" s="33"/>
      <c r="B24" s="35">
        <v>3460</v>
      </c>
      <c r="C24" s="36" t="s">
        <v>51</v>
      </c>
      <c r="D24" s="52"/>
      <c r="E24" s="35"/>
      <c r="F24" s="35">
        <v>3460</v>
      </c>
      <c r="G24" s="47"/>
      <c r="H24" s="47"/>
      <c r="I24" s="47"/>
      <c r="J24" s="47"/>
      <c r="K24" s="47"/>
    </row>
    <row r="25" spans="1:11" ht="30" customHeight="1" x14ac:dyDescent="0.25">
      <c r="A25" s="33"/>
      <c r="B25" s="35">
        <v>14000</v>
      </c>
      <c r="C25" s="89" t="s">
        <v>52</v>
      </c>
      <c r="D25" s="52"/>
      <c r="E25" s="35"/>
      <c r="F25" s="35">
        <v>14000</v>
      </c>
      <c r="G25" s="47"/>
      <c r="H25" s="47"/>
      <c r="I25" s="47"/>
      <c r="J25" s="47"/>
      <c r="K25" s="47"/>
    </row>
    <row r="26" spans="1:11" ht="30" customHeight="1" x14ac:dyDescent="0.25">
      <c r="A26" s="33"/>
      <c r="B26" s="34">
        <v>5980</v>
      </c>
      <c r="C26" s="89" t="s">
        <v>51</v>
      </c>
      <c r="D26" s="52"/>
      <c r="E26" s="35"/>
      <c r="F26" s="34">
        <v>5980</v>
      </c>
      <c r="G26" s="47"/>
      <c r="H26" s="47"/>
      <c r="I26" s="47"/>
      <c r="J26" s="47"/>
      <c r="K26" s="47"/>
    </row>
    <row r="27" spans="1:11" ht="30" customHeight="1" x14ac:dyDescent="0.25">
      <c r="A27" s="33"/>
      <c r="B27" s="34">
        <v>5200</v>
      </c>
      <c r="C27" s="89" t="s">
        <v>61</v>
      </c>
      <c r="D27" s="52"/>
      <c r="E27" s="35"/>
      <c r="F27" s="34">
        <v>5200</v>
      </c>
      <c r="G27" s="47"/>
      <c r="H27" s="47"/>
      <c r="I27" s="47"/>
      <c r="J27" s="47"/>
      <c r="K27" s="47"/>
    </row>
    <row r="28" spans="1:11" ht="30" customHeight="1" x14ac:dyDescent="0.25">
      <c r="A28" s="33"/>
      <c r="B28" s="34">
        <v>3600</v>
      </c>
      <c r="C28" s="89" t="s">
        <v>53</v>
      </c>
      <c r="D28" s="52"/>
      <c r="E28" s="35"/>
      <c r="F28" s="34">
        <v>3600</v>
      </c>
      <c r="G28" s="47"/>
      <c r="H28" s="47"/>
      <c r="I28" s="47"/>
      <c r="J28" s="47"/>
      <c r="K28" s="47"/>
    </row>
    <row r="29" spans="1:11" ht="30" customHeight="1" x14ac:dyDescent="0.25">
      <c r="A29" s="33"/>
      <c r="B29" s="34">
        <v>6600</v>
      </c>
      <c r="C29" s="89" t="s">
        <v>54</v>
      </c>
      <c r="D29" s="52"/>
      <c r="E29" s="35"/>
      <c r="F29" s="34">
        <v>6600</v>
      </c>
      <c r="G29" s="47"/>
      <c r="H29" s="47"/>
      <c r="I29" s="47"/>
      <c r="J29" s="47"/>
      <c r="K29" s="47"/>
    </row>
    <row r="30" spans="1:11" ht="27.75" x14ac:dyDescent="0.25">
      <c r="A30" s="33"/>
      <c r="B30" s="34">
        <v>145390</v>
      </c>
      <c r="C30" s="89" t="s">
        <v>55</v>
      </c>
      <c r="D30" s="52"/>
      <c r="E30" s="35">
        <v>145390</v>
      </c>
      <c r="F30" s="54"/>
      <c r="G30" s="47"/>
      <c r="H30" s="47"/>
      <c r="I30" s="47"/>
      <c r="J30" s="47"/>
      <c r="K30" s="47"/>
    </row>
    <row r="31" spans="1:11" ht="30" customHeight="1" x14ac:dyDescent="0.25">
      <c r="A31" s="33"/>
      <c r="B31" s="34">
        <v>23760</v>
      </c>
      <c r="C31" s="89" t="s">
        <v>56</v>
      </c>
      <c r="D31" s="52">
        <v>23760</v>
      </c>
      <c r="E31" s="35"/>
      <c r="F31" s="54"/>
      <c r="G31" s="47"/>
      <c r="H31" s="47"/>
      <c r="I31" s="47"/>
      <c r="J31" s="47"/>
      <c r="K31" s="47"/>
    </row>
    <row r="32" spans="1:11" ht="55.5" x14ac:dyDescent="0.25">
      <c r="A32" s="33"/>
      <c r="B32" s="34">
        <v>63600</v>
      </c>
      <c r="C32" s="89" t="s">
        <v>57</v>
      </c>
      <c r="D32" s="52">
        <v>63600</v>
      </c>
      <c r="E32" s="35"/>
      <c r="F32" s="54"/>
      <c r="G32" s="47"/>
      <c r="H32" s="47"/>
      <c r="I32" s="47"/>
      <c r="J32" s="47"/>
      <c r="K32" s="47"/>
    </row>
    <row r="33" spans="1:12" ht="30" customHeight="1" x14ac:dyDescent="0.25">
      <c r="A33" s="33"/>
      <c r="B33" s="34">
        <v>32000</v>
      </c>
      <c r="C33" s="89" t="s">
        <v>58</v>
      </c>
      <c r="D33" s="52"/>
      <c r="E33" s="35">
        <v>32000</v>
      </c>
      <c r="F33" s="54"/>
      <c r="G33" s="47"/>
      <c r="H33" s="47"/>
      <c r="I33" s="47"/>
      <c r="J33" s="47"/>
      <c r="K33" s="47"/>
    </row>
    <row r="34" spans="1:12" ht="30" customHeight="1" x14ac:dyDescent="0.25">
      <c r="A34" s="33"/>
      <c r="B34" s="34">
        <v>5250</v>
      </c>
      <c r="C34" s="36" t="s">
        <v>59</v>
      </c>
      <c r="D34" s="52"/>
      <c r="E34" s="35">
        <v>5250</v>
      </c>
      <c r="F34" s="54"/>
      <c r="G34" s="47"/>
      <c r="H34" s="47"/>
      <c r="I34" s="47"/>
      <c r="J34" s="46"/>
      <c r="K34" s="47"/>
    </row>
    <row r="35" spans="1:12" ht="30" customHeight="1" x14ac:dyDescent="0.25">
      <c r="A35" s="49"/>
      <c r="B35" s="34">
        <v>20000</v>
      </c>
      <c r="C35" s="89" t="s">
        <v>60</v>
      </c>
      <c r="D35" s="52"/>
      <c r="E35" s="35">
        <v>20000</v>
      </c>
      <c r="F35" s="54"/>
      <c r="G35" s="47"/>
      <c r="H35" s="47"/>
      <c r="I35" s="47"/>
      <c r="J35" s="46"/>
      <c r="K35" s="47"/>
    </row>
    <row r="36" spans="1:12" s="10" customFormat="1" ht="30" customHeight="1" x14ac:dyDescent="0.25">
      <c r="A36" s="39" t="s">
        <v>6</v>
      </c>
      <c r="B36" s="40" t="s">
        <v>7</v>
      </c>
      <c r="C36" s="41" t="s">
        <v>8</v>
      </c>
      <c r="D36" s="42" t="s">
        <v>26</v>
      </c>
      <c r="E36" s="42" t="s">
        <v>9</v>
      </c>
      <c r="F36" s="43" t="s">
        <v>10</v>
      </c>
      <c r="G36" s="43" t="s">
        <v>0</v>
      </c>
      <c r="H36" s="43" t="s">
        <v>1</v>
      </c>
      <c r="I36" s="43" t="s">
        <v>2</v>
      </c>
      <c r="J36" s="43" t="s">
        <v>3</v>
      </c>
      <c r="K36" s="43" t="s">
        <v>4</v>
      </c>
      <c r="L36" s="9"/>
    </row>
    <row r="37" spans="1:12" ht="30" customHeight="1" x14ac:dyDescent="0.25">
      <c r="A37" s="33" t="s">
        <v>14</v>
      </c>
      <c r="B37" s="34">
        <f>B38+B66+B81+B88+B97+B102+B106</f>
        <v>16643000</v>
      </c>
      <c r="C37" s="89"/>
      <c r="D37" s="52"/>
      <c r="E37" s="35"/>
      <c r="F37" s="54"/>
      <c r="G37" s="47"/>
      <c r="H37" s="47"/>
      <c r="I37" s="47"/>
      <c r="J37" s="46"/>
      <c r="K37" s="47"/>
    </row>
    <row r="38" spans="1:12" ht="30" customHeight="1" x14ac:dyDescent="0.25">
      <c r="A38" s="33" t="s">
        <v>62</v>
      </c>
      <c r="B38" s="34">
        <f>B39+B43+B52+B62</f>
        <v>2857900</v>
      </c>
      <c r="C38" s="89"/>
      <c r="D38" s="52"/>
      <c r="E38" s="35"/>
      <c r="F38" s="54"/>
      <c r="G38" s="47"/>
      <c r="H38" s="47"/>
      <c r="I38" s="47"/>
      <c r="J38" s="46"/>
      <c r="K38" s="47"/>
    </row>
    <row r="39" spans="1:12" ht="30" customHeight="1" x14ac:dyDescent="0.25">
      <c r="A39" s="33" t="s">
        <v>36</v>
      </c>
      <c r="B39" s="34">
        <f>SUM(B40:B42)</f>
        <v>311800</v>
      </c>
      <c r="C39" s="89"/>
      <c r="D39" s="52"/>
      <c r="E39" s="54"/>
      <c r="F39" s="54"/>
      <c r="G39" s="47"/>
      <c r="H39" s="47"/>
      <c r="I39" s="47"/>
      <c r="J39" s="46"/>
      <c r="K39" s="47"/>
    </row>
    <row r="40" spans="1:12" ht="30" customHeight="1" x14ac:dyDescent="0.25">
      <c r="A40" s="33"/>
      <c r="B40" s="34">
        <v>230000</v>
      </c>
      <c r="C40" s="89" t="s">
        <v>63</v>
      </c>
      <c r="D40" s="52"/>
      <c r="E40" s="54"/>
      <c r="F40" s="54"/>
      <c r="G40" s="47"/>
      <c r="H40" s="47">
        <v>230000</v>
      </c>
      <c r="I40" s="47"/>
      <c r="J40" s="46"/>
      <c r="K40" s="47"/>
    </row>
    <row r="41" spans="1:12" ht="27.75" x14ac:dyDescent="0.25">
      <c r="A41" s="33"/>
      <c r="B41" s="34">
        <v>46800</v>
      </c>
      <c r="C41" s="89" t="s">
        <v>64</v>
      </c>
      <c r="D41" s="52">
        <v>46800</v>
      </c>
      <c r="E41" s="54"/>
      <c r="F41" s="54"/>
      <c r="G41" s="47"/>
      <c r="H41" s="47"/>
      <c r="I41" s="47"/>
      <c r="J41" s="46"/>
      <c r="K41" s="47"/>
    </row>
    <row r="42" spans="1:12" ht="30" customHeight="1" x14ac:dyDescent="0.25">
      <c r="A42" s="33"/>
      <c r="B42" s="34">
        <v>35000</v>
      </c>
      <c r="C42" s="89" t="s">
        <v>65</v>
      </c>
      <c r="D42" s="52">
        <v>35000</v>
      </c>
      <c r="E42" s="54"/>
      <c r="F42" s="54"/>
      <c r="G42" s="47"/>
      <c r="H42" s="47"/>
      <c r="I42" s="47"/>
      <c r="J42" s="46"/>
      <c r="K42" s="47"/>
    </row>
    <row r="43" spans="1:12" ht="30" customHeight="1" x14ac:dyDescent="0.25">
      <c r="A43" s="33" t="s">
        <v>66</v>
      </c>
      <c r="B43" s="34">
        <f>SUM(B44:B51)</f>
        <v>307600</v>
      </c>
      <c r="C43" s="89"/>
      <c r="D43" s="52"/>
      <c r="E43" s="54"/>
      <c r="F43" s="54"/>
      <c r="G43" s="47"/>
      <c r="H43" s="47"/>
      <c r="I43" s="47"/>
      <c r="J43" s="46"/>
      <c r="K43" s="47"/>
    </row>
    <row r="44" spans="1:12" ht="30" customHeight="1" x14ac:dyDescent="0.25">
      <c r="A44" s="33"/>
      <c r="B44" s="34">
        <v>120000</v>
      </c>
      <c r="C44" s="89" t="s">
        <v>67</v>
      </c>
      <c r="D44" s="52"/>
      <c r="E44" s="54">
        <v>120000</v>
      </c>
      <c r="F44" s="54"/>
      <c r="G44" s="47"/>
      <c r="H44" s="47"/>
      <c r="I44" s="47"/>
      <c r="J44" s="46"/>
      <c r="K44" s="47"/>
    </row>
    <row r="45" spans="1:12" ht="30" customHeight="1" x14ac:dyDescent="0.25">
      <c r="A45" s="33"/>
      <c r="B45" s="34">
        <v>39400</v>
      </c>
      <c r="C45" s="89" t="s">
        <v>68</v>
      </c>
      <c r="D45" s="52">
        <v>39400</v>
      </c>
      <c r="E45" s="54"/>
      <c r="F45" s="54"/>
      <c r="G45" s="47"/>
      <c r="H45" s="47"/>
      <c r="I45" s="47"/>
      <c r="J45" s="46"/>
      <c r="K45" s="47"/>
    </row>
    <row r="46" spans="1:12" ht="30" customHeight="1" x14ac:dyDescent="0.25">
      <c r="A46" s="33"/>
      <c r="B46" s="34">
        <v>32000</v>
      </c>
      <c r="C46" s="89" t="s">
        <v>73</v>
      </c>
      <c r="D46" s="52"/>
      <c r="E46" s="54"/>
      <c r="F46" s="54">
        <v>32000</v>
      </c>
      <c r="G46" s="47"/>
      <c r="H46" s="47"/>
      <c r="I46" s="47"/>
      <c r="J46" s="46"/>
      <c r="K46" s="47"/>
    </row>
    <row r="47" spans="1:12" ht="55.5" x14ac:dyDescent="0.25">
      <c r="A47" s="33"/>
      <c r="B47" s="34">
        <v>32000</v>
      </c>
      <c r="C47" s="89" t="s">
        <v>74</v>
      </c>
      <c r="D47" s="52">
        <v>32000</v>
      </c>
      <c r="E47" s="54"/>
      <c r="F47" s="54"/>
      <c r="G47" s="47"/>
      <c r="H47" s="47"/>
      <c r="I47" s="47"/>
      <c r="J47" s="46"/>
      <c r="K47" s="47"/>
    </row>
    <row r="48" spans="1:12" ht="55.5" x14ac:dyDescent="0.25">
      <c r="A48" s="33"/>
      <c r="B48" s="34">
        <v>27000</v>
      </c>
      <c r="C48" s="89" t="s">
        <v>75</v>
      </c>
      <c r="D48" s="52">
        <v>27000</v>
      </c>
      <c r="E48" s="54"/>
      <c r="F48" s="54"/>
      <c r="G48" s="47"/>
      <c r="H48" s="47"/>
      <c r="I48" s="47"/>
      <c r="J48" s="46"/>
      <c r="K48" s="47"/>
    </row>
    <row r="49" spans="1:11" ht="55.5" x14ac:dyDescent="0.25">
      <c r="A49" s="33"/>
      <c r="B49" s="34">
        <v>23200</v>
      </c>
      <c r="C49" s="89" t="s">
        <v>76</v>
      </c>
      <c r="D49" s="52"/>
      <c r="E49" s="54"/>
      <c r="F49" s="54">
        <v>23200</v>
      </c>
      <c r="G49" s="47"/>
      <c r="H49" s="47"/>
      <c r="I49" s="47"/>
      <c r="J49" s="46"/>
      <c r="K49" s="47"/>
    </row>
    <row r="50" spans="1:11" ht="55.5" x14ac:dyDescent="0.25">
      <c r="A50" s="33"/>
      <c r="B50" s="34">
        <v>17500</v>
      </c>
      <c r="C50" s="89" t="s">
        <v>77</v>
      </c>
      <c r="D50" s="52"/>
      <c r="E50" s="54"/>
      <c r="F50" s="54">
        <v>17500</v>
      </c>
      <c r="G50" s="47"/>
      <c r="H50" s="47"/>
      <c r="I50" s="47"/>
      <c r="J50" s="46"/>
      <c r="K50" s="47"/>
    </row>
    <row r="51" spans="1:11" ht="27.75" x14ac:dyDescent="0.25">
      <c r="A51" s="33"/>
      <c r="B51" s="34">
        <v>16500</v>
      </c>
      <c r="C51" s="89" t="s">
        <v>78</v>
      </c>
      <c r="D51" s="52"/>
      <c r="E51" s="54">
        <v>16500</v>
      </c>
      <c r="F51" s="54"/>
      <c r="G51" s="47"/>
      <c r="H51" s="47"/>
      <c r="I51" s="47"/>
      <c r="J51" s="46"/>
      <c r="K51" s="47"/>
    </row>
    <row r="52" spans="1:11" ht="30" customHeight="1" x14ac:dyDescent="0.25">
      <c r="A52" s="33" t="s">
        <v>35</v>
      </c>
      <c r="B52" s="34">
        <f>SUM(B53:B61)</f>
        <v>2210500</v>
      </c>
      <c r="C52" s="89"/>
      <c r="D52" s="52"/>
      <c r="E52" s="54"/>
      <c r="F52" s="54"/>
      <c r="G52" s="47"/>
      <c r="H52" s="47"/>
      <c r="I52" s="47"/>
      <c r="J52" s="46"/>
      <c r="K52" s="47"/>
    </row>
    <row r="53" spans="1:11" ht="27.75" x14ac:dyDescent="0.25">
      <c r="A53" s="33"/>
      <c r="B53" s="34">
        <v>910000</v>
      </c>
      <c r="C53" s="89" t="s">
        <v>79</v>
      </c>
      <c r="D53" s="52">
        <v>910000</v>
      </c>
      <c r="E53" s="54"/>
      <c r="F53" s="54"/>
      <c r="G53" s="47"/>
      <c r="H53" s="47"/>
      <c r="I53" s="47"/>
      <c r="J53" s="46"/>
      <c r="K53" s="47"/>
    </row>
    <row r="54" spans="1:11" ht="27.75" x14ac:dyDescent="0.25">
      <c r="A54" s="33"/>
      <c r="B54" s="34">
        <v>600000</v>
      </c>
      <c r="C54" s="89" t="s">
        <v>80</v>
      </c>
      <c r="D54" s="52">
        <v>600000</v>
      </c>
      <c r="E54" s="54"/>
      <c r="F54" s="54"/>
      <c r="G54" s="47"/>
      <c r="H54" s="47"/>
      <c r="I54" s="47"/>
      <c r="J54" s="46"/>
      <c r="K54" s="47"/>
    </row>
    <row r="55" spans="1:11" ht="55.5" x14ac:dyDescent="0.25">
      <c r="A55" s="33"/>
      <c r="B55" s="34">
        <v>148500</v>
      </c>
      <c r="C55" s="89" t="s">
        <v>81</v>
      </c>
      <c r="D55" s="52">
        <v>148500</v>
      </c>
      <c r="E55" s="54"/>
      <c r="F55" s="54"/>
      <c r="G55" s="47"/>
      <c r="H55" s="47"/>
      <c r="I55" s="47"/>
      <c r="J55" s="46"/>
      <c r="K55" s="47"/>
    </row>
    <row r="56" spans="1:11" ht="27.75" x14ac:dyDescent="0.25">
      <c r="A56" s="33"/>
      <c r="B56" s="34">
        <v>140000</v>
      </c>
      <c r="C56" s="89" t="s">
        <v>82</v>
      </c>
      <c r="D56" s="52"/>
      <c r="E56" s="54"/>
      <c r="F56" s="54">
        <v>140000</v>
      </c>
      <c r="G56" s="47"/>
      <c r="H56" s="47"/>
      <c r="I56" s="47"/>
      <c r="J56" s="46"/>
      <c r="K56" s="47"/>
    </row>
    <row r="57" spans="1:11" ht="55.5" x14ac:dyDescent="0.25">
      <c r="A57" s="33"/>
      <c r="B57" s="34">
        <v>106800</v>
      </c>
      <c r="C57" s="89" t="s">
        <v>83</v>
      </c>
      <c r="D57" s="52"/>
      <c r="E57" s="54">
        <v>106800</v>
      </c>
      <c r="F57" s="54"/>
      <c r="G57" s="47"/>
      <c r="H57" s="47"/>
      <c r="I57" s="47"/>
      <c r="J57" s="46"/>
      <c r="K57" s="47"/>
    </row>
    <row r="58" spans="1:11" ht="27.75" x14ac:dyDescent="0.25">
      <c r="A58" s="33"/>
      <c r="B58" s="34">
        <v>103200</v>
      </c>
      <c r="C58" s="89" t="s">
        <v>69</v>
      </c>
      <c r="D58" s="52"/>
      <c r="E58" s="54"/>
      <c r="F58" s="54">
        <v>103200</v>
      </c>
      <c r="G58" s="47"/>
      <c r="H58" s="47"/>
      <c r="I58" s="47"/>
      <c r="J58" s="46"/>
      <c r="K58" s="47"/>
    </row>
    <row r="59" spans="1:11" ht="27.75" x14ac:dyDescent="0.25">
      <c r="A59" s="33"/>
      <c r="B59" s="34">
        <v>75000</v>
      </c>
      <c r="C59" s="89" t="s">
        <v>70</v>
      </c>
      <c r="D59" s="52"/>
      <c r="E59" s="54">
        <v>75000</v>
      </c>
      <c r="F59" s="54"/>
      <c r="G59" s="47"/>
      <c r="H59" s="47"/>
      <c r="I59" s="47"/>
      <c r="J59" s="46"/>
      <c r="K59" s="47"/>
    </row>
    <row r="60" spans="1:11" ht="27.75" x14ac:dyDescent="0.25">
      <c r="A60" s="33"/>
      <c r="B60" s="34">
        <v>72000</v>
      </c>
      <c r="C60" s="89" t="s">
        <v>71</v>
      </c>
      <c r="D60" s="52">
        <v>72000</v>
      </c>
      <c r="E60" s="54"/>
      <c r="F60" s="54"/>
      <c r="G60" s="47"/>
      <c r="H60" s="47"/>
      <c r="I60" s="47"/>
      <c r="J60" s="46"/>
      <c r="K60" s="47"/>
    </row>
    <row r="61" spans="1:11" ht="27.75" x14ac:dyDescent="0.25">
      <c r="A61" s="33"/>
      <c r="B61" s="34">
        <v>55000</v>
      </c>
      <c r="C61" s="89" t="s">
        <v>72</v>
      </c>
      <c r="D61" s="52"/>
      <c r="E61" s="54">
        <v>55000</v>
      </c>
      <c r="F61" s="54"/>
      <c r="G61" s="47"/>
      <c r="H61" s="47"/>
      <c r="I61" s="47"/>
      <c r="J61" s="46"/>
      <c r="K61" s="47"/>
    </row>
    <row r="62" spans="1:11" ht="27.75" x14ac:dyDescent="0.25">
      <c r="A62" s="33" t="s">
        <v>19</v>
      </c>
      <c r="B62" s="91">
        <v>28000</v>
      </c>
      <c r="C62" s="36"/>
      <c r="D62" s="45"/>
      <c r="E62" s="54"/>
      <c r="F62" s="54"/>
      <c r="G62" s="47"/>
      <c r="H62" s="47"/>
      <c r="I62" s="54"/>
      <c r="J62" s="47"/>
      <c r="K62" s="47"/>
    </row>
    <row r="63" spans="1:11" ht="30" customHeight="1" x14ac:dyDescent="0.25">
      <c r="A63" s="33"/>
      <c r="B63" s="91">
        <v>28000</v>
      </c>
      <c r="C63" s="36" t="s">
        <v>103</v>
      </c>
      <c r="D63" s="92">
        <v>28000</v>
      </c>
      <c r="E63" s="51"/>
      <c r="F63" s="51"/>
      <c r="G63" s="47"/>
      <c r="H63" s="47"/>
      <c r="I63" s="92"/>
      <c r="J63" s="46"/>
      <c r="K63" s="47"/>
    </row>
    <row r="64" spans="1:11" ht="30" customHeight="1" x14ac:dyDescent="0.25">
      <c r="A64" s="37"/>
      <c r="B64" s="38"/>
      <c r="C64" s="63"/>
      <c r="D64" s="56"/>
      <c r="E64" s="57"/>
      <c r="F64" s="88"/>
      <c r="G64" s="90"/>
      <c r="H64" s="90"/>
      <c r="I64" s="90"/>
      <c r="J64" s="90"/>
      <c r="K64" s="90"/>
    </row>
    <row r="65" spans="1:12" s="10" customFormat="1" ht="30" customHeight="1" x14ac:dyDescent="0.25">
      <c r="A65" s="39" t="s">
        <v>6</v>
      </c>
      <c r="B65" s="40" t="s">
        <v>7</v>
      </c>
      <c r="C65" s="39" t="s">
        <v>8</v>
      </c>
      <c r="D65" s="42" t="s">
        <v>26</v>
      </c>
      <c r="E65" s="42" t="s">
        <v>9</v>
      </c>
      <c r="F65" s="43" t="s">
        <v>10</v>
      </c>
      <c r="G65" s="43" t="s">
        <v>0</v>
      </c>
      <c r="H65" s="43" t="s">
        <v>1</v>
      </c>
      <c r="I65" s="43" t="s">
        <v>2</v>
      </c>
      <c r="J65" s="43" t="s">
        <v>3</v>
      </c>
      <c r="K65" s="43" t="s">
        <v>4</v>
      </c>
      <c r="L65" s="9"/>
    </row>
    <row r="66" spans="1:12" ht="30" customHeight="1" x14ac:dyDescent="0.25">
      <c r="A66" s="33" t="s">
        <v>15</v>
      </c>
      <c r="B66" s="34">
        <f>B67+B71+B73</f>
        <v>663220</v>
      </c>
      <c r="C66" s="36"/>
      <c r="D66" s="33"/>
      <c r="E66" s="59"/>
      <c r="F66" s="47"/>
      <c r="G66" s="47"/>
      <c r="H66" s="47"/>
      <c r="I66" s="47"/>
      <c r="J66" s="47"/>
      <c r="K66" s="47"/>
    </row>
    <row r="67" spans="1:12" ht="30" customHeight="1" x14ac:dyDescent="0.25">
      <c r="A67" s="33" t="s">
        <v>36</v>
      </c>
      <c r="B67" s="35">
        <f>SUM(B68:B70)</f>
        <v>138000</v>
      </c>
      <c r="C67" s="36"/>
      <c r="D67" s="44"/>
      <c r="E67" s="60"/>
      <c r="F67" s="61"/>
      <c r="G67" s="47"/>
      <c r="H67" s="47"/>
      <c r="I67" s="61"/>
      <c r="J67" s="47"/>
      <c r="K67" s="47"/>
    </row>
    <row r="68" spans="1:12" ht="30" customHeight="1" x14ac:dyDescent="0.25">
      <c r="A68" s="33"/>
      <c r="B68" s="35">
        <v>90000</v>
      </c>
      <c r="C68" s="36" t="s">
        <v>84</v>
      </c>
      <c r="D68" s="45">
        <v>90000</v>
      </c>
      <c r="E68" s="61"/>
      <c r="F68" s="61"/>
      <c r="G68" s="47"/>
      <c r="H68" s="47"/>
      <c r="I68" s="61"/>
      <c r="J68" s="47"/>
      <c r="K68" s="47"/>
    </row>
    <row r="69" spans="1:12" ht="65.25" customHeight="1" x14ac:dyDescent="0.25">
      <c r="A69" s="33"/>
      <c r="B69" s="35">
        <v>30000</v>
      </c>
      <c r="C69" s="36" t="s">
        <v>85</v>
      </c>
      <c r="D69" s="45">
        <v>30000</v>
      </c>
      <c r="E69" s="61"/>
      <c r="F69" s="61"/>
      <c r="G69" s="47"/>
      <c r="H69" s="47"/>
      <c r="I69" s="61"/>
      <c r="J69" s="47"/>
      <c r="K69" s="47"/>
    </row>
    <row r="70" spans="1:12" ht="30" customHeight="1" x14ac:dyDescent="0.25">
      <c r="A70" s="33"/>
      <c r="B70" s="35">
        <v>18000</v>
      </c>
      <c r="C70" s="36" t="s">
        <v>86</v>
      </c>
      <c r="D70" s="45">
        <v>18000</v>
      </c>
      <c r="E70" s="61"/>
      <c r="F70" s="61"/>
      <c r="G70" s="47"/>
      <c r="H70" s="47"/>
      <c r="I70" s="61"/>
      <c r="J70" s="47"/>
      <c r="K70" s="47"/>
    </row>
    <row r="71" spans="1:12" ht="30" customHeight="1" x14ac:dyDescent="0.25">
      <c r="A71" s="33" t="s">
        <v>66</v>
      </c>
      <c r="B71" s="35">
        <f>SUM(B72)</f>
        <v>11000</v>
      </c>
      <c r="C71" s="36"/>
      <c r="D71" s="45"/>
      <c r="E71" s="61"/>
      <c r="F71" s="61"/>
      <c r="G71" s="47"/>
      <c r="H71" s="47"/>
      <c r="I71" s="61"/>
      <c r="J71" s="47"/>
      <c r="K71" s="47"/>
    </row>
    <row r="72" spans="1:12" ht="55.5" x14ac:dyDescent="0.25">
      <c r="A72" s="33"/>
      <c r="B72" s="35">
        <v>11000</v>
      </c>
      <c r="C72" s="36" t="s">
        <v>87</v>
      </c>
      <c r="D72" s="45">
        <v>11000</v>
      </c>
      <c r="E72" s="61"/>
      <c r="F72" s="61"/>
      <c r="G72" s="47"/>
      <c r="H72" s="47"/>
      <c r="I72" s="61"/>
      <c r="J72" s="47"/>
      <c r="K72" s="47"/>
    </row>
    <row r="73" spans="1:12" ht="30" customHeight="1" x14ac:dyDescent="0.25">
      <c r="A73" s="33" t="s">
        <v>35</v>
      </c>
      <c r="B73" s="35">
        <f>SUM(B74:B80)</f>
        <v>514220</v>
      </c>
      <c r="C73" s="36"/>
      <c r="D73" s="45"/>
      <c r="E73" s="54"/>
      <c r="F73" s="54"/>
      <c r="G73" s="47"/>
      <c r="H73" s="47"/>
      <c r="I73" s="54"/>
      <c r="J73" s="47"/>
      <c r="K73" s="47"/>
    </row>
    <row r="74" spans="1:12" ht="55.5" x14ac:dyDescent="0.25">
      <c r="A74" s="33"/>
      <c r="B74" s="35">
        <v>180000</v>
      </c>
      <c r="C74" s="36" t="s">
        <v>88</v>
      </c>
      <c r="D74" s="45">
        <v>180000</v>
      </c>
      <c r="E74" s="54"/>
      <c r="F74" s="54"/>
      <c r="G74" s="47"/>
      <c r="H74" s="47"/>
      <c r="I74" s="54"/>
      <c r="J74" s="47"/>
      <c r="K74" s="47"/>
    </row>
    <row r="75" spans="1:12" ht="30" customHeight="1" x14ac:dyDescent="0.25">
      <c r="A75" s="33"/>
      <c r="B75" s="35">
        <v>121220</v>
      </c>
      <c r="C75" s="36" t="s">
        <v>89</v>
      </c>
      <c r="D75" s="45"/>
      <c r="E75" s="54">
        <v>71220</v>
      </c>
      <c r="F75" s="54"/>
      <c r="G75" s="47"/>
      <c r="H75" s="47"/>
      <c r="I75" s="54"/>
      <c r="J75" s="47"/>
      <c r="K75" s="47">
        <v>50000</v>
      </c>
    </row>
    <row r="76" spans="1:12" ht="83.25" x14ac:dyDescent="0.25">
      <c r="A76" s="33"/>
      <c r="B76" s="35">
        <v>100000</v>
      </c>
      <c r="C76" s="36" t="s">
        <v>90</v>
      </c>
      <c r="D76" s="45">
        <v>100000</v>
      </c>
      <c r="E76" s="54"/>
      <c r="F76" s="54"/>
      <c r="G76" s="47"/>
      <c r="H76" s="47"/>
      <c r="I76" s="54"/>
      <c r="J76" s="47"/>
      <c r="K76" s="47"/>
    </row>
    <row r="77" spans="1:12" ht="27.75" x14ac:dyDescent="0.25">
      <c r="A77" s="33"/>
      <c r="B77" s="35">
        <v>65000</v>
      </c>
      <c r="C77" s="36" t="s">
        <v>91</v>
      </c>
      <c r="D77" s="45">
        <v>65000</v>
      </c>
      <c r="E77" s="54"/>
      <c r="F77" s="54"/>
      <c r="G77" s="47"/>
      <c r="H77" s="47"/>
      <c r="I77" s="54"/>
      <c r="J77" s="47"/>
      <c r="K77" s="47"/>
    </row>
    <row r="78" spans="1:12" ht="27.75" x14ac:dyDescent="0.25">
      <c r="A78" s="33"/>
      <c r="B78" s="35">
        <v>18000</v>
      </c>
      <c r="C78" s="36" t="s">
        <v>92</v>
      </c>
      <c r="D78" s="45">
        <v>18000</v>
      </c>
      <c r="E78" s="54"/>
      <c r="F78" s="54"/>
      <c r="G78" s="47"/>
      <c r="H78" s="47"/>
      <c r="I78" s="54"/>
      <c r="J78" s="47"/>
      <c r="K78" s="47"/>
    </row>
    <row r="79" spans="1:12" ht="27.75" x14ac:dyDescent="0.25">
      <c r="A79" s="33"/>
      <c r="B79" s="35">
        <v>15000</v>
      </c>
      <c r="C79" s="36" t="s">
        <v>93</v>
      </c>
      <c r="D79" s="45">
        <v>15000</v>
      </c>
      <c r="E79" s="54"/>
      <c r="F79" s="54"/>
      <c r="G79" s="47"/>
      <c r="H79" s="47"/>
      <c r="I79" s="54"/>
      <c r="J79" s="47"/>
      <c r="K79" s="47"/>
    </row>
    <row r="80" spans="1:12" ht="27.75" x14ac:dyDescent="0.25">
      <c r="A80" s="33"/>
      <c r="B80" s="35">
        <v>15000</v>
      </c>
      <c r="C80" s="36" t="s">
        <v>94</v>
      </c>
      <c r="D80" s="45">
        <v>15000</v>
      </c>
      <c r="E80" s="54"/>
      <c r="F80" s="54"/>
      <c r="G80" s="47"/>
      <c r="H80" s="47"/>
      <c r="I80" s="54"/>
      <c r="J80" s="47"/>
      <c r="K80" s="47"/>
    </row>
    <row r="81" spans="1:12" ht="30" customHeight="1" x14ac:dyDescent="0.25">
      <c r="A81" s="33" t="s">
        <v>17</v>
      </c>
      <c r="B81" s="34">
        <f>B82+B85</f>
        <v>135000</v>
      </c>
      <c r="C81" s="36"/>
      <c r="D81" s="92"/>
      <c r="E81" s="47"/>
      <c r="F81" s="47"/>
      <c r="G81" s="47"/>
      <c r="H81" s="47"/>
      <c r="I81" s="47"/>
      <c r="J81" s="47"/>
      <c r="K81" s="47"/>
    </row>
    <row r="82" spans="1:12" ht="30" customHeight="1" x14ac:dyDescent="0.25">
      <c r="A82" s="33" t="s">
        <v>24</v>
      </c>
      <c r="B82" s="35">
        <f>SUM(B83:B84)</f>
        <v>94000</v>
      </c>
      <c r="C82" s="36"/>
      <c r="D82" s="50"/>
      <c r="E82" s="54"/>
      <c r="F82" s="61"/>
      <c r="G82" s="47"/>
      <c r="H82" s="47"/>
      <c r="I82" s="47"/>
      <c r="J82" s="47"/>
      <c r="K82" s="47"/>
    </row>
    <row r="83" spans="1:12" ht="30" customHeight="1" x14ac:dyDescent="0.25">
      <c r="A83" s="33"/>
      <c r="B83" s="35">
        <v>60000</v>
      </c>
      <c r="C83" s="36" t="s">
        <v>95</v>
      </c>
      <c r="D83" s="50">
        <v>60000</v>
      </c>
      <c r="E83" s="54"/>
      <c r="F83" s="61"/>
      <c r="G83" s="47"/>
      <c r="H83" s="61"/>
      <c r="I83" s="47"/>
      <c r="J83" s="47"/>
      <c r="K83" s="47"/>
    </row>
    <row r="84" spans="1:12" ht="30" customHeight="1" x14ac:dyDescent="0.25">
      <c r="A84" s="33"/>
      <c r="B84" s="35">
        <v>34000</v>
      </c>
      <c r="C84" s="36" t="s">
        <v>96</v>
      </c>
      <c r="D84" s="50">
        <v>34000</v>
      </c>
      <c r="E84" s="54"/>
      <c r="F84" s="61"/>
      <c r="G84" s="47"/>
      <c r="H84" s="61"/>
      <c r="I84" s="47"/>
      <c r="J84" s="47"/>
      <c r="K84" s="47"/>
    </row>
    <row r="85" spans="1:12" ht="30" customHeight="1" x14ac:dyDescent="0.25">
      <c r="A85" s="33" t="s">
        <v>35</v>
      </c>
      <c r="B85" s="35">
        <f>SUM(B86:B87)</f>
        <v>41000</v>
      </c>
      <c r="C85" s="36"/>
      <c r="D85" s="50"/>
      <c r="E85" s="54"/>
      <c r="F85" s="61"/>
      <c r="G85" s="47"/>
      <c r="H85" s="61"/>
      <c r="I85" s="47"/>
      <c r="J85" s="47"/>
      <c r="K85" s="47"/>
    </row>
    <row r="86" spans="1:12" ht="30" customHeight="1" x14ac:dyDescent="0.25">
      <c r="A86" s="33"/>
      <c r="B86" s="35">
        <v>25000</v>
      </c>
      <c r="C86" s="36" t="s">
        <v>97</v>
      </c>
      <c r="D86" s="50">
        <v>25000</v>
      </c>
      <c r="E86" s="54"/>
      <c r="F86" s="61"/>
      <c r="G86" s="47"/>
      <c r="H86" s="61"/>
      <c r="I86" s="47"/>
      <c r="J86" s="47"/>
      <c r="K86" s="47"/>
    </row>
    <row r="87" spans="1:12" ht="27.75" x14ac:dyDescent="0.25">
      <c r="A87" s="33"/>
      <c r="B87" s="35">
        <v>16000</v>
      </c>
      <c r="C87" s="36" t="s">
        <v>98</v>
      </c>
      <c r="D87" s="50">
        <v>16000</v>
      </c>
      <c r="E87" s="54"/>
      <c r="F87" s="61"/>
      <c r="G87" s="47"/>
      <c r="H87" s="61"/>
      <c r="I87" s="47"/>
      <c r="J87" s="47"/>
      <c r="K87" s="47"/>
    </row>
    <row r="88" spans="1:12" ht="30" customHeight="1" x14ac:dyDescent="0.25">
      <c r="A88" s="33" t="s">
        <v>18</v>
      </c>
      <c r="B88" s="34">
        <f>B89+B94</f>
        <v>1449880</v>
      </c>
      <c r="C88" s="36"/>
      <c r="D88" s="92"/>
      <c r="E88" s="47"/>
      <c r="F88" s="47"/>
      <c r="G88" s="47"/>
      <c r="H88" s="61"/>
      <c r="I88" s="47"/>
      <c r="J88" s="47"/>
      <c r="K88" s="47"/>
    </row>
    <row r="89" spans="1:12" ht="30" customHeight="1" x14ac:dyDescent="0.25">
      <c r="A89" s="33" t="s">
        <v>16</v>
      </c>
      <c r="B89" s="34">
        <f>SUM(B90:B93)</f>
        <v>1413880</v>
      </c>
      <c r="C89" s="36"/>
      <c r="D89" s="92"/>
      <c r="E89" s="47"/>
      <c r="F89" s="47"/>
      <c r="G89" s="47"/>
      <c r="H89" s="61"/>
      <c r="I89" s="47"/>
      <c r="J89" s="47"/>
      <c r="K89" s="47"/>
    </row>
    <row r="90" spans="1:12" ht="30" customHeight="1" x14ac:dyDescent="0.25">
      <c r="A90" s="33"/>
      <c r="B90" s="34">
        <v>475880</v>
      </c>
      <c r="C90" s="36" t="s">
        <v>99</v>
      </c>
      <c r="D90" s="95"/>
      <c r="E90" s="47"/>
      <c r="F90" s="51"/>
      <c r="G90" s="51"/>
      <c r="H90" s="61"/>
      <c r="I90" s="51">
        <v>475880</v>
      </c>
      <c r="J90" s="47"/>
      <c r="K90" s="47"/>
    </row>
    <row r="91" spans="1:12" ht="27.75" x14ac:dyDescent="0.25">
      <c r="A91" s="33"/>
      <c r="B91" s="34">
        <v>420000</v>
      </c>
      <c r="C91" s="36" t="s">
        <v>100</v>
      </c>
      <c r="D91" s="92"/>
      <c r="E91" s="47"/>
      <c r="F91" s="54"/>
      <c r="G91" s="51"/>
      <c r="H91" s="61"/>
      <c r="I91" s="51">
        <v>420000</v>
      </c>
      <c r="J91" s="47"/>
      <c r="K91" s="47"/>
    </row>
    <row r="92" spans="1:12" ht="55.5" x14ac:dyDescent="0.25">
      <c r="A92" s="33"/>
      <c r="B92" s="34">
        <v>263000</v>
      </c>
      <c r="C92" s="36" t="s">
        <v>101</v>
      </c>
      <c r="D92" s="95">
        <v>263000</v>
      </c>
      <c r="E92" s="47"/>
      <c r="F92" s="51"/>
      <c r="G92" s="51"/>
      <c r="H92" s="61"/>
      <c r="I92" s="51"/>
      <c r="J92" s="47"/>
      <c r="K92" s="47"/>
    </row>
    <row r="93" spans="1:12" ht="30" customHeight="1" x14ac:dyDescent="0.25">
      <c r="A93" s="33"/>
      <c r="B93" s="34">
        <v>255000</v>
      </c>
      <c r="C93" s="36" t="s">
        <v>102</v>
      </c>
      <c r="D93" s="95">
        <v>255000</v>
      </c>
      <c r="E93" s="47"/>
      <c r="F93" s="51"/>
      <c r="G93" s="51"/>
      <c r="H93" s="61"/>
      <c r="I93" s="51"/>
      <c r="J93" s="47"/>
      <c r="K93" s="47"/>
    </row>
    <row r="94" spans="1:12" ht="30" customHeight="1" x14ac:dyDescent="0.25">
      <c r="A94" s="33" t="s">
        <v>19</v>
      </c>
      <c r="B94" s="34">
        <f>SUM(B95)</f>
        <v>36000</v>
      </c>
      <c r="C94" s="36"/>
      <c r="D94" s="53"/>
      <c r="E94" s="47"/>
      <c r="F94" s="51"/>
      <c r="G94" s="51"/>
      <c r="H94" s="61"/>
      <c r="I94" s="51"/>
      <c r="J94" s="47"/>
      <c r="K94" s="47"/>
    </row>
    <row r="95" spans="1:12" ht="30" customHeight="1" x14ac:dyDescent="0.25">
      <c r="A95" s="33"/>
      <c r="B95" s="34">
        <v>36000</v>
      </c>
      <c r="C95" s="36" t="s">
        <v>20</v>
      </c>
      <c r="D95" s="53">
        <v>36000</v>
      </c>
      <c r="E95" s="47"/>
      <c r="F95" s="51"/>
      <c r="G95" s="51"/>
      <c r="H95" s="61"/>
      <c r="I95" s="51"/>
      <c r="J95" s="47"/>
      <c r="K95" s="47"/>
    </row>
    <row r="96" spans="1:12" s="10" customFormat="1" ht="30" customHeight="1" x14ac:dyDescent="0.25">
      <c r="A96" s="93" t="s">
        <v>6</v>
      </c>
      <c r="B96" s="94" t="s">
        <v>7</v>
      </c>
      <c r="C96" s="93" t="s">
        <v>8</v>
      </c>
      <c r="D96" s="42" t="s">
        <v>26</v>
      </c>
      <c r="E96" s="42" t="s">
        <v>9</v>
      </c>
      <c r="F96" s="43" t="s">
        <v>10</v>
      </c>
      <c r="G96" s="43" t="s">
        <v>0</v>
      </c>
      <c r="H96" s="43" t="s">
        <v>1</v>
      </c>
      <c r="I96" s="43" t="s">
        <v>2</v>
      </c>
      <c r="J96" s="43" t="s">
        <v>3</v>
      </c>
      <c r="K96" s="43" t="s">
        <v>4</v>
      </c>
      <c r="L96" s="9"/>
    </row>
    <row r="97" spans="1:11" ht="30" customHeight="1" x14ac:dyDescent="0.25">
      <c r="A97" s="36" t="s">
        <v>104</v>
      </c>
      <c r="B97" s="34">
        <f>SUM(B98:B98)</f>
        <v>5519000</v>
      </c>
      <c r="C97" s="33"/>
      <c r="D97" s="33"/>
      <c r="E97" s="59"/>
      <c r="F97" s="59"/>
      <c r="G97" s="59"/>
      <c r="H97" s="60"/>
      <c r="I97" s="59"/>
      <c r="J97" s="48"/>
      <c r="K97" s="59"/>
    </row>
    <row r="98" spans="1:11" ht="30" customHeight="1" x14ac:dyDescent="0.25">
      <c r="A98" s="33" t="s">
        <v>27</v>
      </c>
      <c r="B98" s="34">
        <f>SUM(B99:B101)</f>
        <v>5519000</v>
      </c>
      <c r="C98" s="49"/>
      <c r="D98" s="50"/>
      <c r="E98" s="47"/>
      <c r="F98" s="47"/>
      <c r="G98" s="47"/>
      <c r="H98" s="96"/>
      <c r="I98" s="47"/>
      <c r="J98" s="46"/>
      <c r="K98" s="59"/>
    </row>
    <row r="99" spans="1:11" ht="30" customHeight="1" x14ac:dyDescent="0.25">
      <c r="A99" s="33"/>
      <c r="B99" s="34">
        <v>4906198</v>
      </c>
      <c r="C99" s="49" t="s">
        <v>21</v>
      </c>
      <c r="D99" s="50"/>
      <c r="E99" s="62"/>
      <c r="F99" s="62"/>
      <c r="G99" s="62"/>
      <c r="H99" s="62"/>
      <c r="I99" s="62"/>
      <c r="J99" s="46">
        <v>4906198</v>
      </c>
      <c r="K99" s="47"/>
    </row>
    <row r="100" spans="1:11" ht="30" customHeight="1" x14ac:dyDescent="0.25">
      <c r="A100" s="49"/>
      <c r="B100" s="34">
        <v>515151</v>
      </c>
      <c r="C100" s="33" t="s">
        <v>22</v>
      </c>
      <c r="D100" s="50"/>
      <c r="E100" s="62"/>
      <c r="F100" s="62"/>
      <c r="G100" s="62"/>
      <c r="H100" s="62"/>
      <c r="I100" s="62"/>
      <c r="J100" s="46">
        <v>515151</v>
      </c>
      <c r="K100" s="47"/>
    </row>
    <row r="101" spans="1:11" ht="30" customHeight="1" x14ac:dyDescent="0.25">
      <c r="A101" s="49"/>
      <c r="B101" s="34">
        <v>97651</v>
      </c>
      <c r="C101" s="33" t="s">
        <v>23</v>
      </c>
      <c r="D101" s="50">
        <v>9000</v>
      </c>
      <c r="E101" s="62">
        <v>10000</v>
      </c>
      <c r="F101" s="62">
        <v>15000</v>
      </c>
      <c r="G101" s="62">
        <v>23000</v>
      </c>
      <c r="H101" s="62">
        <v>23000</v>
      </c>
      <c r="I101" s="62">
        <v>10000</v>
      </c>
      <c r="J101" s="46">
        <v>7651</v>
      </c>
      <c r="K101" s="47"/>
    </row>
    <row r="102" spans="1:11" ht="30" customHeight="1" x14ac:dyDescent="0.25">
      <c r="A102" s="49" t="s">
        <v>105</v>
      </c>
      <c r="B102" s="34">
        <f>SUM(B103:B105)</f>
        <v>4018000</v>
      </c>
      <c r="C102" s="59"/>
      <c r="D102" s="47"/>
      <c r="E102" s="46"/>
      <c r="F102" s="47"/>
      <c r="G102" s="47"/>
      <c r="H102" s="47"/>
      <c r="I102" s="47"/>
      <c r="J102" s="47"/>
      <c r="K102" s="59"/>
    </row>
    <row r="103" spans="1:11" ht="30" customHeight="1" x14ac:dyDescent="0.25">
      <c r="A103" s="33" t="s">
        <v>27</v>
      </c>
      <c r="B103" s="34">
        <v>3710380</v>
      </c>
      <c r="C103" s="33" t="s">
        <v>21</v>
      </c>
      <c r="D103" s="47"/>
      <c r="E103" s="46"/>
      <c r="F103" s="47"/>
      <c r="G103" s="47"/>
      <c r="H103" s="47"/>
      <c r="I103" s="47"/>
      <c r="J103" s="47">
        <v>3710380</v>
      </c>
      <c r="K103" s="59"/>
    </row>
    <row r="104" spans="1:11" ht="30" customHeight="1" x14ac:dyDescent="0.25">
      <c r="A104" s="33"/>
      <c r="B104" s="34">
        <v>233754</v>
      </c>
      <c r="C104" s="33" t="s">
        <v>22</v>
      </c>
      <c r="D104" s="47"/>
      <c r="E104" s="46"/>
      <c r="F104" s="47"/>
      <c r="G104" s="47"/>
      <c r="H104" s="47"/>
      <c r="I104" s="47"/>
      <c r="J104" s="47">
        <v>233754</v>
      </c>
      <c r="K104" s="59"/>
    </row>
    <row r="105" spans="1:11" ht="30" customHeight="1" x14ac:dyDescent="0.25">
      <c r="A105" s="33"/>
      <c r="B105" s="34">
        <v>73866</v>
      </c>
      <c r="C105" s="33" t="s">
        <v>23</v>
      </c>
      <c r="D105" s="47">
        <v>5000</v>
      </c>
      <c r="E105" s="46">
        <v>5000</v>
      </c>
      <c r="F105" s="47">
        <v>8000</v>
      </c>
      <c r="G105" s="47">
        <v>20000</v>
      </c>
      <c r="H105" s="47">
        <v>20000</v>
      </c>
      <c r="I105" s="47">
        <v>10000</v>
      </c>
      <c r="J105" s="47">
        <v>73866</v>
      </c>
      <c r="K105" s="59"/>
    </row>
    <row r="106" spans="1:11" ht="27.75" x14ac:dyDescent="0.25">
      <c r="A106" s="33" t="s">
        <v>106</v>
      </c>
      <c r="B106" s="34">
        <f>SUM(B107:B109)</f>
        <v>2000000</v>
      </c>
      <c r="C106" s="13"/>
      <c r="D106" s="21"/>
      <c r="E106" s="22"/>
      <c r="F106" s="21"/>
      <c r="G106" s="21"/>
      <c r="H106" s="21"/>
      <c r="I106" s="21"/>
      <c r="J106" s="21"/>
      <c r="K106" s="13"/>
    </row>
    <row r="107" spans="1:11" ht="27.75" x14ac:dyDescent="0.25">
      <c r="A107" s="33" t="s">
        <v>27</v>
      </c>
      <c r="B107" s="34">
        <v>1829826</v>
      </c>
      <c r="C107" s="33" t="s">
        <v>21</v>
      </c>
      <c r="D107" s="21"/>
      <c r="E107" s="22"/>
      <c r="F107" s="21"/>
      <c r="G107" s="21"/>
      <c r="H107" s="21"/>
      <c r="I107" s="21"/>
      <c r="J107" s="47">
        <v>1829826</v>
      </c>
      <c r="K107" s="13"/>
    </row>
    <row r="108" spans="1:11" ht="27.75" x14ac:dyDescent="0.25">
      <c r="A108" s="11"/>
      <c r="B108" s="34">
        <v>133577</v>
      </c>
      <c r="C108" s="33" t="s">
        <v>22</v>
      </c>
      <c r="D108" s="21"/>
      <c r="E108" s="22"/>
      <c r="F108" s="21"/>
      <c r="G108" s="21"/>
      <c r="H108" s="21"/>
      <c r="I108" s="21"/>
      <c r="J108" s="47">
        <v>133577</v>
      </c>
      <c r="K108" s="13"/>
    </row>
    <row r="109" spans="1:11" ht="27.75" x14ac:dyDescent="0.25">
      <c r="A109" s="29"/>
      <c r="B109" s="38">
        <v>36597</v>
      </c>
      <c r="C109" s="37" t="s">
        <v>23</v>
      </c>
      <c r="D109" s="58">
        <v>5000</v>
      </c>
      <c r="E109" s="90">
        <v>3000</v>
      </c>
      <c r="F109" s="58">
        <v>3000</v>
      </c>
      <c r="G109" s="58">
        <v>8000</v>
      </c>
      <c r="H109" s="58">
        <v>7000</v>
      </c>
      <c r="I109" s="58">
        <v>6000</v>
      </c>
      <c r="J109" s="58">
        <v>4597</v>
      </c>
      <c r="K109" s="30"/>
    </row>
  </sheetData>
  <mergeCells count="53">
    <mergeCell ref="AN2:AW2"/>
    <mergeCell ref="A1:K1"/>
    <mergeCell ref="A2:K2"/>
    <mergeCell ref="L2:S2"/>
    <mergeCell ref="T2:AC2"/>
    <mergeCell ref="AD2:AM2"/>
    <mergeCell ref="FD2:FM2"/>
    <mergeCell ref="AX2:BG2"/>
    <mergeCell ref="BH2:BQ2"/>
    <mergeCell ref="BR2:CA2"/>
    <mergeCell ref="CB2:CK2"/>
    <mergeCell ref="CL2:CU2"/>
    <mergeCell ref="CV2:DE2"/>
    <mergeCell ref="DF2:DO2"/>
    <mergeCell ref="DP2:DY2"/>
    <mergeCell ref="DZ2:EI2"/>
    <mergeCell ref="EJ2:ES2"/>
    <mergeCell ref="ET2:FC2"/>
    <mergeCell ref="HV2:IE2"/>
    <mergeCell ref="IF2:IO2"/>
    <mergeCell ref="IP2:IU2"/>
    <mergeCell ref="A3:K3"/>
    <mergeCell ref="L3:S3"/>
    <mergeCell ref="T3:AC3"/>
    <mergeCell ref="AD3:AM3"/>
    <mergeCell ref="AN3:AW3"/>
    <mergeCell ref="AX3:BG3"/>
    <mergeCell ref="BH3:BQ3"/>
    <mergeCell ref="FN2:FW2"/>
    <mergeCell ref="FX2:GG2"/>
    <mergeCell ref="GH2:GQ2"/>
    <mergeCell ref="GR2:HA2"/>
    <mergeCell ref="HB2:HK2"/>
    <mergeCell ref="HL2:HU2"/>
    <mergeCell ref="FX3:GG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IP3:IU3"/>
    <mergeCell ref="GH3:GQ3"/>
    <mergeCell ref="GR3:HA3"/>
    <mergeCell ref="HB3:HK3"/>
    <mergeCell ref="HL3:HU3"/>
    <mergeCell ref="HV3:IE3"/>
    <mergeCell ref="IF3:IO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&amp;C填表人：</oddFooter>
  </headerFooter>
  <rowBreaks count="4" manualBreakCount="4">
    <brk id="14" max="10" man="1"/>
    <brk id="35" max="10" man="1"/>
    <brk id="64" max="10" man="1"/>
    <brk id="95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7A11-B0C4-47B7-B92B-A0DBD7C2AF69}">
  <dimension ref="A1:M14"/>
  <sheetViews>
    <sheetView workbookViewId="0">
      <selection activeCell="D17" sqref="D17"/>
    </sheetView>
  </sheetViews>
  <sheetFormatPr defaultRowHeight="16.5" x14ac:dyDescent="0.25"/>
  <cols>
    <col min="1" max="1" width="8.5" style="112" bestFit="1" customWidth="1"/>
    <col min="2" max="2" width="11.375" style="112" bestFit="1" customWidth="1"/>
    <col min="3" max="3" width="36" style="112" bestFit="1" customWidth="1"/>
    <col min="4" max="4" width="19.75" style="112" bestFit="1" customWidth="1"/>
    <col min="5" max="5" width="18.625" style="112" bestFit="1" customWidth="1"/>
    <col min="6" max="6" width="26.875" style="112" bestFit="1" customWidth="1"/>
    <col min="7" max="7" width="15" style="112" bestFit="1" customWidth="1"/>
    <col min="8" max="8" width="8.5" style="112" bestFit="1" customWidth="1"/>
    <col min="9" max="9" width="5" style="112" bestFit="1" customWidth="1"/>
    <col min="10" max="11" width="7.5" style="112" bestFit="1" customWidth="1"/>
    <col min="12" max="12" width="28.125" style="112" bestFit="1" customWidth="1"/>
    <col min="13" max="13" width="10.25" style="112" customWidth="1"/>
    <col min="14" max="16384" width="9" style="112"/>
  </cols>
  <sheetData>
    <row r="1" spans="1:13" s="99" customFormat="1" x14ac:dyDescent="0.25">
      <c r="A1" s="97" t="s">
        <v>108</v>
      </c>
      <c r="B1" s="97" t="s">
        <v>109</v>
      </c>
      <c r="C1" s="97" t="s">
        <v>110</v>
      </c>
      <c r="D1" s="97" t="s">
        <v>111</v>
      </c>
      <c r="E1" s="98" t="s">
        <v>112</v>
      </c>
      <c r="F1" s="97" t="s">
        <v>113</v>
      </c>
      <c r="G1" s="97" t="s">
        <v>114</v>
      </c>
      <c r="H1" s="97" t="s">
        <v>115</v>
      </c>
      <c r="I1" s="97" t="s">
        <v>116</v>
      </c>
      <c r="J1" s="97" t="s">
        <v>117</v>
      </c>
      <c r="K1" s="97" t="s">
        <v>118</v>
      </c>
      <c r="L1" s="113" t="s">
        <v>150</v>
      </c>
      <c r="M1" s="116" t="s">
        <v>151</v>
      </c>
    </row>
    <row r="2" spans="1:13" s="105" customFormat="1" x14ac:dyDescent="0.25">
      <c r="A2" s="100" t="s">
        <v>119</v>
      </c>
      <c r="B2" s="100" t="s">
        <v>120</v>
      </c>
      <c r="C2" s="100" t="s">
        <v>121</v>
      </c>
      <c r="D2" s="100" t="s">
        <v>122</v>
      </c>
      <c r="E2" s="101" t="s">
        <v>123</v>
      </c>
      <c r="F2" s="100" t="s">
        <v>124</v>
      </c>
      <c r="G2" s="100" t="s">
        <v>125</v>
      </c>
      <c r="H2" s="102" t="s">
        <v>126</v>
      </c>
      <c r="I2" s="103">
        <v>1</v>
      </c>
      <c r="J2" s="104">
        <v>20000</v>
      </c>
      <c r="K2" s="104">
        <v>20000</v>
      </c>
      <c r="L2" s="114"/>
      <c r="M2" s="117"/>
    </row>
    <row r="3" spans="1:13" s="111" customFormat="1" x14ac:dyDescent="0.25">
      <c r="A3" s="106" t="s">
        <v>119</v>
      </c>
      <c r="B3" s="106" t="s">
        <v>120</v>
      </c>
      <c r="C3" s="106" t="s">
        <v>121</v>
      </c>
      <c r="D3" s="106" t="s">
        <v>127</v>
      </c>
      <c r="E3" s="107" t="s">
        <v>128</v>
      </c>
      <c r="F3" s="106" t="s">
        <v>129</v>
      </c>
      <c r="G3" s="106" t="s">
        <v>125</v>
      </c>
      <c r="H3" s="108" t="s">
        <v>126</v>
      </c>
      <c r="I3" s="109">
        <v>1</v>
      </c>
      <c r="J3" s="110">
        <v>149000</v>
      </c>
      <c r="K3" s="110">
        <v>149000</v>
      </c>
      <c r="L3" s="115"/>
      <c r="M3" s="118"/>
    </row>
    <row r="4" spans="1:13" s="105" customFormat="1" x14ac:dyDescent="0.25">
      <c r="A4" s="100" t="s">
        <v>130</v>
      </c>
      <c r="B4" s="100" t="s">
        <v>120</v>
      </c>
      <c r="C4" s="100" t="s">
        <v>131</v>
      </c>
      <c r="D4" s="100" t="s">
        <v>127</v>
      </c>
      <c r="E4" s="101" t="s">
        <v>128</v>
      </c>
      <c r="F4" s="100" t="s">
        <v>132</v>
      </c>
      <c r="G4" s="100" t="s">
        <v>133</v>
      </c>
      <c r="H4" s="102" t="s">
        <v>126</v>
      </c>
      <c r="I4" s="103">
        <v>1</v>
      </c>
      <c r="J4" s="104">
        <v>1895000</v>
      </c>
      <c r="K4" s="104">
        <v>1895000</v>
      </c>
      <c r="L4" s="114"/>
      <c r="M4" s="115">
        <v>1895000</v>
      </c>
    </row>
    <row r="5" spans="1:13" s="111" customFormat="1" x14ac:dyDescent="0.25">
      <c r="A5" s="106" t="s">
        <v>130</v>
      </c>
      <c r="B5" s="106" t="s">
        <v>120</v>
      </c>
      <c r="C5" s="106" t="s">
        <v>134</v>
      </c>
      <c r="D5" s="106" t="s">
        <v>127</v>
      </c>
      <c r="E5" s="107" t="s">
        <v>128</v>
      </c>
      <c r="F5" s="106" t="s">
        <v>135</v>
      </c>
      <c r="G5" s="106" t="s">
        <v>133</v>
      </c>
      <c r="H5" s="108" t="s">
        <v>126</v>
      </c>
      <c r="I5" s="109">
        <v>1</v>
      </c>
      <c r="J5" s="110">
        <v>38000</v>
      </c>
      <c r="K5" s="110">
        <v>38000</v>
      </c>
      <c r="L5" s="115">
        <v>38000</v>
      </c>
      <c r="M5" s="118"/>
    </row>
    <row r="6" spans="1:13" s="105" customFormat="1" x14ac:dyDescent="0.25">
      <c r="A6" s="100" t="s">
        <v>130</v>
      </c>
      <c r="B6" s="100" t="s">
        <v>120</v>
      </c>
      <c r="C6" s="100" t="s">
        <v>134</v>
      </c>
      <c r="D6" s="100" t="s">
        <v>127</v>
      </c>
      <c r="E6" s="101" t="s">
        <v>128</v>
      </c>
      <c r="F6" s="100" t="s">
        <v>136</v>
      </c>
      <c r="G6" s="100" t="s">
        <v>133</v>
      </c>
      <c r="H6" s="102" t="s">
        <v>126</v>
      </c>
      <c r="I6" s="103">
        <v>1</v>
      </c>
      <c r="J6" s="104">
        <v>30000</v>
      </c>
      <c r="K6" s="104">
        <v>30000</v>
      </c>
      <c r="L6" s="114">
        <v>30000</v>
      </c>
      <c r="M6" s="117"/>
    </row>
    <row r="7" spans="1:13" s="111" customFormat="1" x14ac:dyDescent="0.25">
      <c r="A7" s="106" t="s">
        <v>130</v>
      </c>
      <c r="B7" s="106" t="s">
        <v>120</v>
      </c>
      <c r="C7" s="106" t="s">
        <v>134</v>
      </c>
      <c r="D7" s="106" t="s">
        <v>137</v>
      </c>
      <c r="E7" s="107" t="s">
        <v>138</v>
      </c>
      <c r="F7" s="106" t="s">
        <v>139</v>
      </c>
      <c r="G7" s="106" t="s">
        <v>133</v>
      </c>
      <c r="H7" s="108" t="s">
        <v>126</v>
      </c>
      <c r="I7" s="109">
        <v>1</v>
      </c>
      <c r="J7" s="110">
        <v>148000</v>
      </c>
      <c r="K7" s="110">
        <v>148000</v>
      </c>
      <c r="L7" s="115">
        <v>148000</v>
      </c>
      <c r="M7" s="118"/>
    </row>
    <row r="8" spans="1:13" s="105" customFormat="1" x14ac:dyDescent="0.25">
      <c r="A8" s="100" t="s">
        <v>130</v>
      </c>
      <c r="B8" s="100" t="s">
        <v>120</v>
      </c>
      <c r="C8" s="100" t="s">
        <v>134</v>
      </c>
      <c r="D8" s="100" t="s">
        <v>127</v>
      </c>
      <c r="E8" s="101" t="s">
        <v>128</v>
      </c>
      <c r="F8" s="100" t="s">
        <v>140</v>
      </c>
      <c r="G8" s="100" t="s">
        <v>133</v>
      </c>
      <c r="H8" s="102" t="s">
        <v>126</v>
      </c>
      <c r="I8" s="103">
        <v>1</v>
      </c>
      <c r="J8" s="104">
        <v>34000</v>
      </c>
      <c r="K8" s="104">
        <v>34000</v>
      </c>
      <c r="L8" s="114">
        <v>34000</v>
      </c>
      <c r="M8" s="117"/>
    </row>
    <row r="9" spans="1:13" s="111" customFormat="1" x14ac:dyDescent="0.25">
      <c r="A9" s="106" t="s">
        <v>130</v>
      </c>
      <c r="B9" s="106" t="s">
        <v>120</v>
      </c>
      <c r="C9" s="106" t="s">
        <v>134</v>
      </c>
      <c r="D9" s="106" t="s">
        <v>127</v>
      </c>
      <c r="E9" s="107" t="s">
        <v>128</v>
      </c>
      <c r="F9" s="106" t="s">
        <v>141</v>
      </c>
      <c r="G9" s="106" t="s">
        <v>133</v>
      </c>
      <c r="H9" s="108" t="s">
        <v>126</v>
      </c>
      <c r="I9" s="109">
        <v>1</v>
      </c>
      <c r="J9" s="110">
        <v>27000</v>
      </c>
      <c r="K9" s="110">
        <v>27000</v>
      </c>
      <c r="L9" s="115">
        <v>27000</v>
      </c>
      <c r="M9" s="118"/>
    </row>
    <row r="10" spans="1:13" s="105" customFormat="1" x14ac:dyDescent="0.25">
      <c r="A10" s="100" t="s">
        <v>130</v>
      </c>
      <c r="B10" s="100" t="s">
        <v>120</v>
      </c>
      <c r="C10" s="100" t="s">
        <v>142</v>
      </c>
      <c r="D10" s="100" t="s">
        <v>127</v>
      </c>
      <c r="E10" s="101" t="s">
        <v>128</v>
      </c>
      <c r="F10" s="100" t="s">
        <v>143</v>
      </c>
      <c r="G10" s="100" t="s">
        <v>133</v>
      </c>
      <c r="H10" s="102" t="s">
        <v>126</v>
      </c>
      <c r="I10" s="103">
        <v>1</v>
      </c>
      <c r="J10" s="104">
        <v>21000</v>
      </c>
      <c r="K10" s="104">
        <v>21000</v>
      </c>
      <c r="L10" s="114">
        <v>21000</v>
      </c>
      <c r="M10" s="117"/>
    </row>
    <row r="11" spans="1:13" s="111" customFormat="1" x14ac:dyDescent="0.25">
      <c r="A11" s="106" t="s">
        <v>130</v>
      </c>
      <c r="B11" s="106" t="s">
        <v>120</v>
      </c>
      <c r="C11" s="106" t="s">
        <v>142</v>
      </c>
      <c r="D11" s="106" t="s">
        <v>127</v>
      </c>
      <c r="E11" s="107" t="s">
        <v>128</v>
      </c>
      <c r="F11" s="106" t="s">
        <v>144</v>
      </c>
      <c r="G11" s="106" t="s">
        <v>133</v>
      </c>
      <c r="H11" s="108" t="s">
        <v>126</v>
      </c>
      <c r="I11" s="109">
        <v>1</v>
      </c>
      <c r="J11" s="110">
        <v>37000</v>
      </c>
      <c r="K11" s="110">
        <v>37000</v>
      </c>
      <c r="L11" s="115">
        <v>37000</v>
      </c>
      <c r="M11" s="118"/>
    </row>
    <row r="12" spans="1:13" s="105" customFormat="1" x14ac:dyDescent="0.25">
      <c r="A12" s="100" t="s">
        <v>130</v>
      </c>
      <c r="B12" s="100" t="s">
        <v>120</v>
      </c>
      <c r="C12" s="100" t="s">
        <v>142</v>
      </c>
      <c r="D12" s="100" t="s">
        <v>127</v>
      </c>
      <c r="E12" s="101" t="s">
        <v>128</v>
      </c>
      <c r="F12" s="100" t="s">
        <v>145</v>
      </c>
      <c r="G12" s="100" t="s">
        <v>133</v>
      </c>
      <c r="H12" s="102" t="s">
        <v>146</v>
      </c>
      <c r="I12" s="103">
        <v>1</v>
      </c>
      <c r="J12" s="104">
        <v>107000</v>
      </c>
      <c r="K12" s="104">
        <v>107000</v>
      </c>
      <c r="L12" s="114">
        <v>107000</v>
      </c>
      <c r="M12" s="117"/>
    </row>
    <row r="13" spans="1:13" s="111" customFormat="1" x14ac:dyDescent="0.25">
      <c r="A13" s="106" t="s">
        <v>130</v>
      </c>
      <c r="B13" s="106" t="s">
        <v>120</v>
      </c>
      <c r="C13" s="106" t="s">
        <v>142</v>
      </c>
      <c r="D13" s="106" t="s">
        <v>127</v>
      </c>
      <c r="E13" s="107" t="s">
        <v>128</v>
      </c>
      <c r="F13" s="106" t="s">
        <v>147</v>
      </c>
      <c r="G13" s="106" t="s">
        <v>133</v>
      </c>
      <c r="H13" s="108" t="s">
        <v>126</v>
      </c>
      <c r="I13" s="109">
        <v>1</v>
      </c>
      <c r="J13" s="110">
        <v>82000</v>
      </c>
      <c r="K13" s="110">
        <v>82000</v>
      </c>
      <c r="L13" s="115">
        <v>82000</v>
      </c>
      <c r="M13" s="118"/>
    </row>
    <row r="14" spans="1:13" s="105" customFormat="1" x14ac:dyDescent="0.25">
      <c r="A14" s="100" t="s">
        <v>130</v>
      </c>
      <c r="B14" s="100" t="s">
        <v>120</v>
      </c>
      <c r="C14" s="100" t="s">
        <v>148</v>
      </c>
      <c r="D14" s="100" t="s">
        <v>127</v>
      </c>
      <c r="E14" s="101" t="s">
        <v>128</v>
      </c>
      <c r="F14" s="100" t="s">
        <v>149</v>
      </c>
      <c r="G14" s="100" t="s">
        <v>133</v>
      </c>
      <c r="H14" s="102" t="s">
        <v>126</v>
      </c>
      <c r="I14" s="103">
        <v>19</v>
      </c>
      <c r="J14" s="104">
        <v>18000</v>
      </c>
      <c r="K14" s="104">
        <v>342000</v>
      </c>
      <c r="L14" s="114">
        <v>342000</v>
      </c>
      <c r="M14" s="117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="60" zoomScaleNormal="100" workbookViewId="0">
      <selection activeCell="F25" sqref="F25"/>
    </sheetView>
  </sheetViews>
  <sheetFormatPr defaultRowHeight="16.5" x14ac:dyDescent="0.25"/>
  <cols>
    <col min="1" max="1" width="32" style="1" customWidth="1"/>
    <col min="2" max="2" width="14.875" style="2" customWidth="1"/>
    <col min="3" max="3" width="16.125" style="3" customWidth="1"/>
    <col min="4" max="4" width="18.125" style="3" customWidth="1"/>
    <col min="5" max="5" width="13.5" style="3" customWidth="1"/>
    <col min="6" max="6" width="17.75" style="3" bestFit="1" customWidth="1"/>
    <col min="7" max="7" width="14.125" style="3" customWidth="1"/>
    <col min="8" max="10" width="17.75" style="3" bestFit="1" customWidth="1"/>
    <col min="11" max="11" width="15.75" style="3" customWidth="1"/>
    <col min="12" max="12" width="9" style="3"/>
    <col min="13" max="13" width="32" style="3" customWidth="1"/>
    <col min="14" max="14" width="14.875" style="3" customWidth="1"/>
    <col min="15" max="15" width="34.25" style="3" customWidth="1"/>
    <col min="16" max="16" width="13.5" style="3" customWidth="1"/>
    <col min="17" max="17" width="17.75" style="3" bestFit="1" customWidth="1"/>
    <col min="18" max="18" width="14.125" style="3" customWidth="1"/>
    <col min="19" max="21" width="17.75" style="3" bestFit="1" customWidth="1"/>
    <col min="22" max="22" width="15.75" style="3" customWidth="1"/>
    <col min="23" max="23" width="14.75" style="3" customWidth="1"/>
    <col min="24" max="268" width="9" style="3"/>
    <col min="269" max="269" width="32" style="3" customWidth="1"/>
    <col min="270" max="270" width="14.875" style="3" customWidth="1"/>
    <col min="271" max="271" width="34.25" style="3" customWidth="1"/>
    <col min="272" max="272" width="13.5" style="3" customWidth="1"/>
    <col min="273" max="273" width="17.75" style="3" bestFit="1" customWidth="1"/>
    <col min="274" max="274" width="14.125" style="3" customWidth="1"/>
    <col min="275" max="277" width="17.75" style="3" bestFit="1" customWidth="1"/>
    <col min="278" max="278" width="15.75" style="3" customWidth="1"/>
    <col min="279" max="279" width="14.75" style="3" customWidth="1"/>
    <col min="280" max="524" width="9" style="3"/>
    <col min="525" max="525" width="32" style="3" customWidth="1"/>
    <col min="526" max="526" width="14.875" style="3" customWidth="1"/>
    <col min="527" max="527" width="34.25" style="3" customWidth="1"/>
    <col min="528" max="528" width="13.5" style="3" customWidth="1"/>
    <col min="529" max="529" width="17.75" style="3" bestFit="1" customWidth="1"/>
    <col min="530" max="530" width="14.125" style="3" customWidth="1"/>
    <col min="531" max="533" width="17.75" style="3" bestFit="1" customWidth="1"/>
    <col min="534" max="534" width="15.75" style="3" customWidth="1"/>
    <col min="535" max="535" width="14.75" style="3" customWidth="1"/>
    <col min="536" max="780" width="9" style="3"/>
    <col min="781" max="781" width="32" style="3" customWidth="1"/>
    <col min="782" max="782" width="14.875" style="3" customWidth="1"/>
    <col min="783" max="783" width="34.25" style="3" customWidth="1"/>
    <col min="784" max="784" width="13.5" style="3" customWidth="1"/>
    <col min="785" max="785" width="17.75" style="3" bestFit="1" customWidth="1"/>
    <col min="786" max="786" width="14.125" style="3" customWidth="1"/>
    <col min="787" max="789" width="17.75" style="3" bestFit="1" customWidth="1"/>
    <col min="790" max="790" width="15.75" style="3" customWidth="1"/>
    <col min="791" max="791" width="14.75" style="3" customWidth="1"/>
    <col min="792" max="1036" width="9" style="3"/>
    <col min="1037" max="1037" width="32" style="3" customWidth="1"/>
    <col min="1038" max="1038" width="14.875" style="3" customWidth="1"/>
    <col min="1039" max="1039" width="34.25" style="3" customWidth="1"/>
    <col min="1040" max="1040" width="13.5" style="3" customWidth="1"/>
    <col min="1041" max="1041" width="17.75" style="3" bestFit="1" customWidth="1"/>
    <col min="1042" max="1042" width="14.125" style="3" customWidth="1"/>
    <col min="1043" max="1045" width="17.75" style="3" bestFit="1" customWidth="1"/>
    <col min="1046" max="1046" width="15.75" style="3" customWidth="1"/>
    <col min="1047" max="1047" width="14.75" style="3" customWidth="1"/>
    <col min="1048" max="1292" width="9" style="3"/>
    <col min="1293" max="1293" width="32" style="3" customWidth="1"/>
    <col min="1294" max="1294" width="14.875" style="3" customWidth="1"/>
    <col min="1295" max="1295" width="34.25" style="3" customWidth="1"/>
    <col min="1296" max="1296" width="13.5" style="3" customWidth="1"/>
    <col min="1297" max="1297" width="17.75" style="3" bestFit="1" customWidth="1"/>
    <col min="1298" max="1298" width="14.125" style="3" customWidth="1"/>
    <col min="1299" max="1301" width="17.75" style="3" bestFit="1" customWidth="1"/>
    <col min="1302" max="1302" width="15.75" style="3" customWidth="1"/>
    <col min="1303" max="1303" width="14.75" style="3" customWidth="1"/>
    <col min="1304" max="1548" width="9" style="3"/>
    <col min="1549" max="1549" width="32" style="3" customWidth="1"/>
    <col min="1550" max="1550" width="14.875" style="3" customWidth="1"/>
    <col min="1551" max="1551" width="34.25" style="3" customWidth="1"/>
    <col min="1552" max="1552" width="13.5" style="3" customWidth="1"/>
    <col min="1553" max="1553" width="17.75" style="3" bestFit="1" customWidth="1"/>
    <col min="1554" max="1554" width="14.125" style="3" customWidth="1"/>
    <col min="1555" max="1557" width="17.75" style="3" bestFit="1" customWidth="1"/>
    <col min="1558" max="1558" width="15.75" style="3" customWidth="1"/>
    <col min="1559" max="1559" width="14.75" style="3" customWidth="1"/>
    <col min="1560" max="1804" width="9" style="3"/>
    <col min="1805" max="1805" width="32" style="3" customWidth="1"/>
    <col min="1806" max="1806" width="14.875" style="3" customWidth="1"/>
    <col min="1807" max="1807" width="34.25" style="3" customWidth="1"/>
    <col min="1808" max="1808" width="13.5" style="3" customWidth="1"/>
    <col min="1809" max="1809" width="17.75" style="3" bestFit="1" customWidth="1"/>
    <col min="1810" max="1810" width="14.125" style="3" customWidth="1"/>
    <col min="1811" max="1813" width="17.75" style="3" bestFit="1" customWidth="1"/>
    <col min="1814" max="1814" width="15.75" style="3" customWidth="1"/>
    <col min="1815" max="1815" width="14.75" style="3" customWidth="1"/>
    <col min="1816" max="2060" width="9" style="3"/>
    <col min="2061" max="2061" width="32" style="3" customWidth="1"/>
    <col min="2062" max="2062" width="14.875" style="3" customWidth="1"/>
    <col min="2063" max="2063" width="34.25" style="3" customWidth="1"/>
    <col min="2064" max="2064" width="13.5" style="3" customWidth="1"/>
    <col min="2065" max="2065" width="17.75" style="3" bestFit="1" customWidth="1"/>
    <col min="2066" max="2066" width="14.125" style="3" customWidth="1"/>
    <col min="2067" max="2069" width="17.75" style="3" bestFit="1" customWidth="1"/>
    <col min="2070" max="2070" width="15.75" style="3" customWidth="1"/>
    <col min="2071" max="2071" width="14.75" style="3" customWidth="1"/>
    <col min="2072" max="2316" width="9" style="3"/>
    <col min="2317" max="2317" width="32" style="3" customWidth="1"/>
    <col min="2318" max="2318" width="14.875" style="3" customWidth="1"/>
    <col min="2319" max="2319" width="34.25" style="3" customWidth="1"/>
    <col min="2320" max="2320" width="13.5" style="3" customWidth="1"/>
    <col min="2321" max="2321" width="17.75" style="3" bestFit="1" customWidth="1"/>
    <col min="2322" max="2322" width="14.125" style="3" customWidth="1"/>
    <col min="2323" max="2325" width="17.75" style="3" bestFit="1" customWidth="1"/>
    <col min="2326" max="2326" width="15.75" style="3" customWidth="1"/>
    <col min="2327" max="2327" width="14.75" style="3" customWidth="1"/>
    <col min="2328" max="2572" width="9" style="3"/>
    <col min="2573" max="2573" width="32" style="3" customWidth="1"/>
    <col min="2574" max="2574" width="14.875" style="3" customWidth="1"/>
    <col min="2575" max="2575" width="34.25" style="3" customWidth="1"/>
    <col min="2576" max="2576" width="13.5" style="3" customWidth="1"/>
    <col min="2577" max="2577" width="17.75" style="3" bestFit="1" customWidth="1"/>
    <col min="2578" max="2578" width="14.125" style="3" customWidth="1"/>
    <col min="2579" max="2581" width="17.75" style="3" bestFit="1" customWidth="1"/>
    <col min="2582" max="2582" width="15.75" style="3" customWidth="1"/>
    <col min="2583" max="2583" width="14.75" style="3" customWidth="1"/>
    <col min="2584" max="2828" width="9" style="3"/>
    <col min="2829" max="2829" width="32" style="3" customWidth="1"/>
    <col min="2830" max="2830" width="14.875" style="3" customWidth="1"/>
    <col min="2831" max="2831" width="34.25" style="3" customWidth="1"/>
    <col min="2832" max="2832" width="13.5" style="3" customWidth="1"/>
    <col min="2833" max="2833" width="17.75" style="3" bestFit="1" customWidth="1"/>
    <col min="2834" max="2834" width="14.125" style="3" customWidth="1"/>
    <col min="2835" max="2837" width="17.75" style="3" bestFit="1" customWidth="1"/>
    <col min="2838" max="2838" width="15.75" style="3" customWidth="1"/>
    <col min="2839" max="2839" width="14.75" style="3" customWidth="1"/>
    <col min="2840" max="3084" width="9" style="3"/>
    <col min="3085" max="3085" width="32" style="3" customWidth="1"/>
    <col min="3086" max="3086" width="14.875" style="3" customWidth="1"/>
    <col min="3087" max="3087" width="34.25" style="3" customWidth="1"/>
    <col min="3088" max="3088" width="13.5" style="3" customWidth="1"/>
    <col min="3089" max="3089" width="17.75" style="3" bestFit="1" customWidth="1"/>
    <col min="3090" max="3090" width="14.125" style="3" customWidth="1"/>
    <col min="3091" max="3093" width="17.75" style="3" bestFit="1" customWidth="1"/>
    <col min="3094" max="3094" width="15.75" style="3" customWidth="1"/>
    <col min="3095" max="3095" width="14.75" style="3" customWidth="1"/>
    <col min="3096" max="3340" width="9" style="3"/>
    <col min="3341" max="3341" width="32" style="3" customWidth="1"/>
    <col min="3342" max="3342" width="14.875" style="3" customWidth="1"/>
    <col min="3343" max="3343" width="34.25" style="3" customWidth="1"/>
    <col min="3344" max="3344" width="13.5" style="3" customWidth="1"/>
    <col min="3345" max="3345" width="17.75" style="3" bestFit="1" customWidth="1"/>
    <col min="3346" max="3346" width="14.125" style="3" customWidth="1"/>
    <col min="3347" max="3349" width="17.75" style="3" bestFit="1" customWidth="1"/>
    <col min="3350" max="3350" width="15.75" style="3" customWidth="1"/>
    <col min="3351" max="3351" width="14.75" style="3" customWidth="1"/>
    <col min="3352" max="3596" width="9" style="3"/>
    <col min="3597" max="3597" width="32" style="3" customWidth="1"/>
    <col min="3598" max="3598" width="14.875" style="3" customWidth="1"/>
    <col min="3599" max="3599" width="34.25" style="3" customWidth="1"/>
    <col min="3600" max="3600" width="13.5" style="3" customWidth="1"/>
    <col min="3601" max="3601" width="17.75" style="3" bestFit="1" customWidth="1"/>
    <col min="3602" max="3602" width="14.125" style="3" customWidth="1"/>
    <col min="3603" max="3605" width="17.75" style="3" bestFit="1" customWidth="1"/>
    <col min="3606" max="3606" width="15.75" style="3" customWidth="1"/>
    <col min="3607" max="3607" width="14.75" style="3" customWidth="1"/>
    <col min="3608" max="3852" width="9" style="3"/>
    <col min="3853" max="3853" width="32" style="3" customWidth="1"/>
    <col min="3854" max="3854" width="14.875" style="3" customWidth="1"/>
    <col min="3855" max="3855" width="34.25" style="3" customWidth="1"/>
    <col min="3856" max="3856" width="13.5" style="3" customWidth="1"/>
    <col min="3857" max="3857" width="17.75" style="3" bestFit="1" customWidth="1"/>
    <col min="3858" max="3858" width="14.125" style="3" customWidth="1"/>
    <col min="3859" max="3861" width="17.75" style="3" bestFit="1" customWidth="1"/>
    <col min="3862" max="3862" width="15.75" style="3" customWidth="1"/>
    <col min="3863" max="3863" width="14.75" style="3" customWidth="1"/>
    <col min="3864" max="4108" width="9" style="3"/>
    <col min="4109" max="4109" width="32" style="3" customWidth="1"/>
    <col min="4110" max="4110" width="14.875" style="3" customWidth="1"/>
    <col min="4111" max="4111" width="34.25" style="3" customWidth="1"/>
    <col min="4112" max="4112" width="13.5" style="3" customWidth="1"/>
    <col min="4113" max="4113" width="17.75" style="3" bestFit="1" customWidth="1"/>
    <col min="4114" max="4114" width="14.125" style="3" customWidth="1"/>
    <col min="4115" max="4117" width="17.75" style="3" bestFit="1" customWidth="1"/>
    <col min="4118" max="4118" width="15.75" style="3" customWidth="1"/>
    <col min="4119" max="4119" width="14.75" style="3" customWidth="1"/>
    <col min="4120" max="4364" width="9" style="3"/>
    <col min="4365" max="4365" width="32" style="3" customWidth="1"/>
    <col min="4366" max="4366" width="14.875" style="3" customWidth="1"/>
    <col min="4367" max="4367" width="34.25" style="3" customWidth="1"/>
    <col min="4368" max="4368" width="13.5" style="3" customWidth="1"/>
    <col min="4369" max="4369" width="17.75" style="3" bestFit="1" customWidth="1"/>
    <col min="4370" max="4370" width="14.125" style="3" customWidth="1"/>
    <col min="4371" max="4373" width="17.75" style="3" bestFit="1" customWidth="1"/>
    <col min="4374" max="4374" width="15.75" style="3" customWidth="1"/>
    <col min="4375" max="4375" width="14.75" style="3" customWidth="1"/>
    <col min="4376" max="4620" width="9" style="3"/>
    <col min="4621" max="4621" width="32" style="3" customWidth="1"/>
    <col min="4622" max="4622" width="14.875" style="3" customWidth="1"/>
    <col min="4623" max="4623" width="34.25" style="3" customWidth="1"/>
    <col min="4624" max="4624" width="13.5" style="3" customWidth="1"/>
    <col min="4625" max="4625" width="17.75" style="3" bestFit="1" customWidth="1"/>
    <col min="4626" max="4626" width="14.125" style="3" customWidth="1"/>
    <col min="4627" max="4629" width="17.75" style="3" bestFit="1" customWidth="1"/>
    <col min="4630" max="4630" width="15.75" style="3" customWidth="1"/>
    <col min="4631" max="4631" width="14.75" style="3" customWidth="1"/>
    <col min="4632" max="4876" width="9" style="3"/>
    <col min="4877" max="4877" width="32" style="3" customWidth="1"/>
    <col min="4878" max="4878" width="14.875" style="3" customWidth="1"/>
    <col min="4879" max="4879" width="34.25" style="3" customWidth="1"/>
    <col min="4880" max="4880" width="13.5" style="3" customWidth="1"/>
    <col min="4881" max="4881" width="17.75" style="3" bestFit="1" customWidth="1"/>
    <col min="4882" max="4882" width="14.125" style="3" customWidth="1"/>
    <col min="4883" max="4885" width="17.75" style="3" bestFit="1" customWidth="1"/>
    <col min="4886" max="4886" width="15.75" style="3" customWidth="1"/>
    <col min="4887" max="4887" width="14.75" style="3" customWidth="1"/>
    <col min="4888" max="5132" width="9" style="3"/>
    <col min="5133" max="5133" width="32" style="3" customWidth="1"/>
    <col min="5134" max="5134" width="14.875" style="3" customWidth="1"/>
    <col min="5135" max="5135" width="34.25" style="3" customWidth="1"/>
    <col min="5136" max="5136" width="13.5" style="3" customWidth="1"/>
    <col min="5137" max="5137" width="17.75" style="3" bestFit="1" customWidth="1"/>
    <col min="5138" max="5138" width="14.125" style="3" customWidth="1"/>
    <col min="5139" max="5141" width="17.75" style="3" bestFit="1" customWidth="1"/>
    <col min="5142" max="5142" width="15.75" style="3" customWidth="1"/>
    <col min="5143" max="5143" width="14.75" style="3" customWidth="1"/>
    <col min="5144" max="5388" width="9" style="3"/>
    <col min="5389" max="5389" width="32" style="3" customWidth="1"/>
    <col min="5390" max="5390" width="14.875" style="3" customWidth="1"/>
    <col min="5391" max="5391" width="34.25" style="3" customWidth="1"/>
    <col min="5392" max="5392" width="13.5" style="3" customWidth="1"/>
    <col min="5393" max="5393" width="17.75" style="3" bestFit="1" customWidth="1"/>
    <col min="5394" max="5394" width="14.125" style="3" customWidth="1"/>
    <col min="5395" max="5397" width="17.75" style="3" bestFit="1" customWidth="1"/>
    <col min="5398" max="5398" width="15.75" style="3" customWidth="1"/>
    <col min="5399" max="5399" width="14.75" style="3" customWidth="1"/>
    <col min="5400" max="5644" width="9" style="3"/>
    <col min="5645" max="5645" width="32" style="3" customWidth="1"/>
    <col min="5646" max="5646" width="14.875" style="3" customWidth="1"/>
    <col min="5647" max="5647" width="34.25" style="3" customWidth="1"/>
    <col min="5648" max="5648" width="13.5" style="3" customWidth="1"/>
    <col min="5649" max="5649" width="17.75" style="3" bestFit="1" customWidth="1"/>
    <col min="5650" max="5650" width="14.125" style="3" customWidth="1"/>
    <col min="5651" max="5653" width="17.75" style="3" bestFit="1" customWidth="1"/>
    <col min="5654" max="5654" width="15.75" style="3" customWidth="1"/>
    <col min="5655" max="5655" width="14.75" style="3" customWidth="1"/>
    <col min="5656" max="5900" width="9" style="3"/>
    <col min="5901" max="5901" width="32" style="3" customWidth="1"/>
    <col min="5902" max="5902" width="14.875" style="3" customWidth="1"/>
    <col min="5903" max="5903" width="34.25" style="3" customWidth="1"/>
    <col min="5904" max="5904" width="13.5" style="3" customWidth="1"/>
    <col min="5905" max="5905" width="17.75" style="3" bestFit="1" customWidth="1"/>
    <col min="5906" max="5906" width="14.125" style="3" customWidth="1"/>
    <col min="5907" max="5909" width="17.75" style="3" bestFit="1" customWidth="1"/>
    <col min="5910" max="5910" width="15.75" style="3" customWidth="1"/>
    <col min="5911" max="5911" width="14.75" style="3" customWidth="1"/>
    <col min="5912" max="6156" width="9" style="3"/>
    <col min="6157" max="6157" width="32" style="3" customWidth="1"/>
    <col min="6158" max="6158" width="14.875" style="3" customWidth="1"/>
    <col min="6159" max="6159" width="34.25" style="3" customWidth="1"/>
    <col min="6160" max="6160" width="13.5" style="3" customWidth="1"/>
    <col min="6161" max="6161" width="17.75" style="3" bestFit="1" customWidth="1"/>
    <col min="6162" max="6162" width="14.125" style="3" customWidth="1"/>
    <col min="6163" max="6165" width="17.75" style="3" bestFit="1" customWidth="1"/>
    <col min="6166" max="6166" width="15.75" style="3" customWidth="1"/>
    <col min="6167" max="6167" width="14.75" style="3" customWidth="1"/>
    <col min="6168" max="6412" width="9" style="3"/>
    <col min="6413" max="6413" width="32" style="3" customWidth="1"/>
    <col min="6414" max="6414" width="14.875" style="3" customWidth="1"/>
    <col min="6415" max="6415" width="34.25" style="3" customWidth="1"/>
    <col min="6416" max="6416" width="13.5" style="3" customWidth="1"/>
    <col min="6417" max="6417" width="17.75" style="3" bestFit="1" customWidth="1"/>
    <col min="6418" max="6418" width="14.125" style="3" customWidth="1"/>
    <col min="6419" max="6421" width="17.75" style="3" bestFit="1" customWidth="1"/>
    <col min="6422" max="6422" width="15.75" style="3" customWidth="1"/>
    <col min="6423" max="6423" width="14.75" style="3" customWidth="1"/>
    <col min="6424" max="6668" width="9" style="3"/>
    <col min="6669" max="6669" width="32" style="3" customWidth="1"/>
    <col min="6670" max="6670" width="14.875" style="3" customWidth="1"/>
    <col min="6671" max="6671" width="34.25" style="3" customWidth="1"/>
    <col min="6672" max="6672" width="13.5" style="3" customWidth="1"/>
    <col min="6673" max="6673" width="17.75" style="3" bestFit="1" customWidth="1"/>
    <col min="6674" max="6674" width="14.125" style="3" customWidth="1"/>
    <col min="6675" max="6677" width="17.75" style="3" bestFit="1" customWidth="1"/>
    <col min="6678" max="6678" width="15.75" style="3" customWidth="1"/>
    <col min="6679" max="6679" width="14.75" style="3" customWidth="1"/>
    <col min="6680" max="6924" width="9" style="3"/>
    <col min="6925" max="6925" width="32" style="3" customWidth="1"/>
    <col min="6926" max="6926" width="14.875" style="3" customWidth="1"/>
    <col min="6927" max="6927" width="34.25" style="3" customWidth="1"/>
    <col min="6928" max="6928" width="13.5" style="3" customWidth="1"/>
    <col min="6929" max="6929" width="17.75" style="3" bestFit="1" customWidth="1"/>
    <col min="6930" max="6930" width="14.125" style="3" customWidth="1"/>
    <col min="6931" max="6933" width="17.75" style="3" bestFit="1" customWidth="1"/>
    <col min="6934" max="6934" width="15.75" style="3" customWidth="1"/>
    <col min="6935" max="6935" width="14.75" style="3" customWidth="1"/>
    <col min="6936" max="7180" width="9" style="3"/>
    <col min="7181" max="7181" width="32" style="3" customWidth="1"/>
    <col min="7182" max="7182" width="14.875" style="3" customWidth="1"/>
    <col min="7183" max="7183" width="34.25" style="3" customWidth="1"/>
    <col min="7184" max="7184" width="13.5" style="3" customWidth="1"/>
    <col min="7185" max="7185" width="17.75" style="3" bestFit="1" customWidth="1"/>
    <col min="7186" max="7186" width="14.125" style="3" customWidth="1"/>
    <col min="7187" max="7189" width="17.75" style="3" bestFit="1" customWidth="1"/>
    <col min="7190" max="7190" width="15.75" style="3" customWidth="1"/>
    <col min="7191" max="7191" width="14.75" style="3" customWidth="1"/>
    <col min="7192" max="7436" width="9" style="3"/>
    <col min="7437" max="7437" width="32" style="3" customWidth="1"/>
    <col min="7438" max="7438" width="14.875" style="3" customWidth="1"/>
    <col min="7439" max="7439" width="34.25" style="3" customWidth="1"/>
    <col min="7440" max="7440" width="13.5" style="3" customWidth="1"/>
    <col min="7441" max="7441" width="17.75" style="3" bestFit="1" customWidth="1"/>
    <col min="7442" max="7442" width="14.125" style="3" customWidth="1"/>
    <col min="7443" max="7445" width="17.75" style="3" bestFit="1" customWidth="1"/>
    <col min="7446" max="7446" width="15.75" style="3" customWidth="1"/>
    <col min="7447" max="7447" width="14.75" style="3" customWidth="1"/>
    <col min="7448" max="7692" width="9" style="3"/>
    <col min="7693" max="7693" width="32" style="3" customWidth="1"/>
    <col min="7694" max="7694" width="14.875" style="3" customWidth="1"/>
    <col min="7695" max="7695" width="34.25" style="3" customWidth="1"/>
    <col min="7696" max="7696" width="13.5" style="3" customWidth="1"/>
    <col min="7697" max="7697" width="17.75" style="3" bestFit="1" customWidth="1"/>
    <col min="7698" max="7698" width="14.125" style="3" customWidth="1"/>
    <col min="7699" max="7701" width="17.75" style="3" bestFit="1" customWidth="1"/>
    <col min="7702" max="7702" width="15.75" style="3" customWidth="1"/>
    <col min="7703" max="7703" width="14.75" style="3" customWidth="1"/>
    <col min="7704" max="7948" width="9" style="3"/>
    <col min="7949" max="7949" width="32" style="3" customWidth="1"/>
    <col min="7950" max="7950" width="14.875" style="3" customWidth="1"/>
    <col min="7951" max="7951" width="34.25" style="3" customWidth="1"/>
    <col min="7952" max="7952" width="13.5" style="3" customWidth="1"/>
    <col min="7953" max="7953" width="17.75" style="3" bestFit="1" customWidth="1"/>
    <col min="7954" max="7954" width="14.125" style="3" customWidth="1"/>
    <col min="7955" max="7957" width="17.75" style="3" bestFit="1" customWidth="1"/>
    <col min="7958" max="7958" width="15.75" style="3" customWidth="1"/>
    <col min="7959" max="7959" width="14.75" style="3" customWidth="1"/>
    <col min="7960" max="8204" width="9" style="3"/>
    <col min="8205" max="8205" width="32" style="3" customWidth="1"/>
    <col min="8206" max="8206" width="14.875" style="3" customWidth="1"/>
    <col min="8207" max="8207" width="34.25" style="3" customWidth="1"/>
    <col min="8208" max="8208" width="13.5" style="3" customWidth="1"/>
    <col min="8209" max="8209" width="17.75" style="3" bestFit="1" customWidth="1"/>
    <col min="8210" max="8210" width="14.125" style="3" customWidth="1"/>
    <col min="8211" max="8213" width="17.75" style="3" bestFit="1" customWidth="1"/>
    <col min="8214" max="8214" width="15.75" style="3" customWidth="1"/>
    <col min="8215" max="8215" width="14.75" style="3" customWidth="1"/>
    <col min="8216" max="8460" width="9" style="3"/>
    <col min="8461" max="8461" width="32" style="3" customWidth="1"/>
    <col min="8462" max="8462" width="14.875" style="3" customWidth="1"/>
    <col min="8463" max="8463" width="34.25" style="3" customWidth="1"/>
    <col min="8464" max="8464" width="13.5" style="3" customWidth="1"/>
    <col min="8465" max="8465" width="17.75" style="3" bestFit="1" customWidth="1"/>
    <col min="8466" max="8466" width="14.125" style="3" customWidth="1"/>
    <col min="8467" max="8469" width="17.75" style="3" bestFit="1" customWidth="1"/>
    <col min="8470" max="8470" width="15.75" style="3" customWidth="1"/>
    <col min="8471" max="8471" width="14.75" style="3" customWidth="1"/>
    <col min="8472" max="8716" width="9" style="3"/>
    <col min="8717" max="8717" width="32" style="3" customWidth="1"/>
    <col min="8718" max="8718" width="14.875" style="3" customWidth="1"/>
    <col min="8719" max="8719" width="34.25" style="3" customWidth="1"/>
    <col min="8720" max="8720" width="13.5" style="3" customWidth="1"/>
    <col min="8721" max="8721" width="17.75" style="3" bestFit="1" customWidth="1"/>
    <col min="8722" max="8722" width="14.125" style="3" customWidth="1"/>
    <col min="8723" max="8725" width="17.75" style="3" bestFit="1" customWidth="1"/>
    <col min="8726" max="8726" width="15.75" style="3" customWidth="1"/>
    <col min="8727" max="8727" width="14.75" style="3" customWidth="1"/>
    <col min="8728" max="8972" width="9" style="3"/>
    <col min="8973" max="8973" width="32" style="3" customWidth="1"/>
    <col min="8974" max="8974" width="14.875" style="3" customWidth="1"/>
    <col min="8975" max="8975" width="34.25" style="3" customWidth="1"/>
    <col min="8976" max="8976" width="13.5" style="3" customWidth="1"/>
    <col min="8977" max="8977" width="17.75" style="3" bestFit="1" customWidth="1"/>
    <col min="8978" max="8978" width="14.125" style="3" customWidth="1"/>
    <col min="8979" max="8981" width="17.75" style="3" bestFit="1" customWidth="1"/>
    <col min="8982" max="8982" width="15.75" style="3" customWidth="1"/>
    <col min="8983" max="8983" width="14.75" style="3" customWidth="1"/>
    <col min="8984" max="9228" width="9" style="3"/>
    <col min="9229" max="9229" width="32" style="3" customWidth="1"/>
    <col min="9230" max="9230" width="14.875" style="3" customWidth="1"/>
    <col min="9231" max="9231" width="34.25" style="3" customWidth="1"/>
    <col min="9232" max="9232" width="13.5" style="3" customWidth="1"/>
    <col min="9233" max="9233" width="17.75" style="3" bestFit="1" customWidth="1"/>
    <col min="9234" max="9234" width="14.125" style="3" customWidth="1"/>
    <col min="9235" max="9237" width="17.75" style="3" bestFit="1" customWidth="1"/>
    <col min="9238" max="9238" width="15.75" style="3" customWidth="1"/>
    <col min="9239" max="9239" width="14.75" style="3" customWidth="1"/>
    <col min="9240" max="9484" width="9" style="3"/>
    <col min="9485" max="9485" width="32" style="3" customWidth="1"/>
    <col min="9486" max="9486" width="14.875" style="3" customWidth="1"/>
    <col min="9487" max="9487" width="34.25" style="3" customWidth="1"/>
    <col min="9488" max="9488" width="13.5" style="3" customWidth="1"/>
    <col min="9489" max="9489" width="17.75" style="3" bestFit="1" customWidth="1"/>
    <col min="9490" max="9490" width="14.125" style="3" customWidth="1"/>
    <col min="9491" max="9493" width="17.75" style="3" bestFit="1" customWidth="1"/>
    <col min="9494" max="9494" width="15.75" style="3" customWidth="1"/>
    <col min="9495" max="9495" width="14.75" style="3" customWidth="1"/>
    <col min="9496" max="9740" width="9" style="3"/>
    <col min="9741" max="9741" width="32" style="3" customWidth="1"/>
    <col min="9742" max="9742" width="14.875" style="3" customWidth="1"/>
    <col min="9743" max="9743" width="34.25" style="3" customWidth="1"/>
    <col min="9744" max="9744" width="13.5" style="3" customWidth="1"/>
    <col min="9745" max="9745" width="17.75" style="3" bestFit="1" customWidth="1"/>
    <col min="9746" max="9746" width="14.125" style="3" customWidth="1"/>
    <col min="9747" max="9749" width="17.75" style="3" bestFit="1" customWidth="1"/>
    <col min="9750" max="9750" width="15.75" style="3" customWidth="1"/>
    <col min="9751" max="9751" width="14.75" style="3" customWidth="1"/>
    <col min="9752" max="9996" width="9" style="3"/>
    <col min="9997" max="9997" width="32" style="3" customWidth="1"/>
    <col min="9998" max="9998" width="14.875" style="3" customWidth="1"/>
    <col min="9999" max="9999" width="34.25" style="3" customWidth="1"/>
    <col min="10000" max="10000" width="13.5" style="3" customWidth="1"/>
    <col min="10001" max="10001" width="17.75" style="3" bestFit="1" customWidth="1"/>
    <col min="10002" max="10002" width="14.125" style="3" customWidth="1"/>
    <col min="10003" max="10005" width="17.75" style="3" bestFit="1" customWidth="1"/>
    <col min="10006" max="10006" width="15.75" style="3" customWidth="1"/>
    <col min="10007" max="10007" width="14.75" style="3" customWidth="1"/>
    <col min="10008" max="10252" width="9" style="3"/>
    <col min="10253" max="10253" width="32" style="3" customWidth="1"/>
    <col min="10254" max="10254" width="14.875" style="3" customWidth="1"/>
    <col min="10255" max="10255" width="34.25" style="3" customWidth="1"/>
    <col min="10256" max="10256" width="13.5" style="3" customWidth="1"/>
    <col min="10257" max="10257" width="17.75" style="3" bestFit="1" customWidth="1"/>
    <col min="10258" max="10258" width="14.125" style="3" customWidth="1"/>
    <col min="10259" max="10261" width="17.75" style="3" bestFit="1" customWidth="1"/>
    <col min="10262" max="10262" width="15.75" style="3" customWidth="1"/>
    <col min="10263" max="10263" width="14.75" style="3" customWidth="1"/>
    <col min="10264" max="10508" width="9" style="3"/>
    <col min="10509" max="10509" width="32" style="3" customWidth="1"/>
    <col min="10510" max="10510" width="14.875" style="3" customWidth="1"/>
    <col min="10511" max="10511" width="34.25" style="3" customWidth="1"/>
    <col min="10512" max="10512" width="13.5" style="3" customWidth="1"/>
    <col min="10513" max="10513" width="17.75" style="3" bestFit="1" customWidth="1"/>
    <col min="10514" max="10514" width="14.125" style="3" customWidth="1"/>
    <col min="10515" max="10517" width="17.75" style="3" bestFit="1" customWidth="1"/>
    <col min="10518" max="10518" width="15.75" style="3" customWidth="1"/>
    <col min="10519" max="10519" width="14.75" style="3" customWidth="1"/>
    <col min="10520" max="10764" width="9" style="3"/>
    <col min="10765" max="10765" width="32" style="3" customWidth="1"/>
    <col min="10766" max="10766" width="14.875" style="3" customWidth="1"/>
    <col min="10767" max="10767" width="34.25" style="3" customWidth="1"/>
    <col min="10768" max="10768" width="13.5" style="3" customWidth="1"/>
    <col min="10769" max="10769" width="17.75" style="3" bestFit="1" customWidth="1"/>
    <col min="10770" max="10770" width="14.125" style="3" customWidth="1"/>
    <col min="10771" max="10773" width="17.75" style="3" bestFit="1" customWidth="1"/>
    <col min="10774" max="10774" width="15.75" style="3" customWidth="1"/>
    <col min="10775" max="10775" width="14.75" style="3" customWidth="1"/>
    <col min="10776" max="11020" width="9" style="3"/>
    <col min="11021" max="11021" width="32" style="3" customWidth="1"/>
    <col min="11022" max="11022" width="14.875" style="3" customWidth="1"/>
    <col min="11023" max="11023" width="34.25" style="3" customWidth="1"/>
    <col min="11024" max="11024" width="13.5" style="3" customWidth="1"/>
    <col min="11025" max="11025" width="17.75" style="3" bestFit="1" customWidth="1"/>
    <col min="11026" max="11026" width="14.125" style="3" customWidth="1"/>
    <col min="11027" max="11029" width="17.75" style="3" bestFit="1" customWidth="1"/>
    <col min="11030" max="11030" width="15.75" style="3" customWidth="1"/>
    <col min="11031" max="11031" width="14.75" style="3" customWidth="1"/>
    <col min="11032" max="11276" width="9" style="3"/>
    <col min="11277" max="11277" width="32" style="3" customWidth="1"/>
    <col min="11278" max="11278" width="14.875" style="3" customWidth="1"/>
    <col min="11279" max="11279" width="34.25" style="3" customWidth="1"/>
    <col min="11280" max="11280" width="13.5" style="3" customWidth="1"/>
    <col min="11281" max="11281" width="17.75" style="3" bestFit="1" customWidth="1"/>
    <col min="11282" max="11282" width="14.125" style="3" customWidth="1"/>
    <col min="11283" max="11285" width="17.75" style="3" bestFit="1" customWidth="1"/>
    <col min="11286" max="11286" width="15.75" style="3" customWidth="1"/>
    <col min="11287" max="11287" width="14.75" style="3" customWidth="1"/>
    <col min="11288" max="11532" width="9" style="3"/>
    <col min="11533" max="11533" width="32" style="3" customWidth="1"/>
    <col min="11534" max="11534" width="14.875" style="3" customWidth="1"/>
    <col min="11535" max="11535" width="34.25" style="3" customWidth="1"/>
    <col min="11536" max="11536" width="13.5" style="3" customWidth="1"/>
    <col min="11537" max="11537" width="17.75" style="3" bestFit="1" customWidth="1"/>
    <col min="11538" max="11538" width="14.125" style="3" customWidth="1"/>
    <col min="11539" max="11541" width="17.75" style="3" bestFit="1" customWidth="1"/>
    <col min="11542" max="11542" width="15.75" style="3" customWidth="1"/>
    <col min="11543" max="11543" width="14.75" style="3" customWidth="1"/>
    <col min="11544" max="11788" width="9" style="3"/>
    <col min="11789" max="11789" width="32" style="3" customWidth="1"/>
    <col min="11790" max="11790" width="14.875" style="3" customWidth="1"/>
    <col min="11791" max="11791" width="34.25" style="3" customWidth="1"/>
    <col min="11792" max="11792" width="13.5" style="3" customWidth="1"/>
    <col min="11793" max="11793" width="17.75" style="3" bestFit="1" customWidth="1"/>
    <col min="11794" max="11794" width="14.125" style="3" customWidth="1"/>
    <col min="11795" max="11797" width="17.75" style="3" bestFit="1" customWidth="1"/>
    <col min="11798" max="11798" width="15.75" style="3" customWidth="1"/>
    <col min="11799" max="11799" width="14.75" style="3" customWidth="1"/>
    <col min="11800" max="12044" width="9" style="3"/>
    <col min="12045" max="12045" width="32" style="3" customWidth="1"/>
    <col min="12046" max="12046" width="14.875" style="3" customWidth="1"/>
    <col min="12047" max="12047" width="34.25" style="3" customWidth="1"/>
    <col min="12048" max="12048" width="13.5" style="3" customWidth="1"/>
    <col min="12049" max="12049" width="17.75" style="3" bestFit="1" customWidth="1"/>
    <col min="12050" max="12050" width="14.125" style="3" customWidth="1"/>
    <col min="12051" max="12053" width="17.75" style="3" bestFit="1" customWidth="1"/>
    <col min="12054" max="12054" width="15.75" style="3" customWidth="1"/>
    <col min="12055" max="12055" width="14.75" style="3" customWidth="1"/>
    <col min="12056" max="12300" width="9" style="3"/>
    <col min="12301" max="12301" width="32" style="3" customWidth="1"/>
    <col min="12302" max="12302" width="14.875" style="3" customWidth="1"/>
    <col min="12303" max="12303" width="34.25" style="3" customWidth="1"/>
    <col min="12304" max="12304" width="13.5" style="3" customWidth="1"/>
    <col min="12305" max="12305" width="17.75" style="3" bestFit="1" customWidth="1"/>
    <col min="12306" max="12306" width="14.125" style="3" customWidth="1"/>
    <col min="12307" max="12309" width="17.75" style="3" bestFit="1" customWidth="1"/>
    <col min="12310" max="12310" width="15.75" style="3" customWidth="1"/>
    <col min="12311" max="12311" width="14.75" style="3" customWidth="1"/>
    <col min="12312" max="12556" width="9" style="3"/>
    <col min="12557" max="12557" width="32" style="3" customWidth="1"/>
    <col min="12558" max="12558" width="14.875" style="3" customWidth="1"/>
    <col min="12559" max="12559" width="34.25" style="3" customWidth="1"/>
    <col min="12560" max="12560" width="13.5" style="3" customWidth="1"/>
    <col min="12561" max="12561" width="17.75" style="3" bestFit="1" customWidth="1"/>
    <col min="12562" max="12562" width="14.125" style="3" customWidth="1"/>
    <col min="12563" max="12565" width="17.75" style="3" bestFit="1" customWidth="1"/>
    <col min="12566" max="12566" width="15.75" style="3" customWidth="1"/>
    <col min="12567" max="12567" width="14.75" style="3" customWidth="1"/>
    <col min="12568" max="12812" width="9" style="3"/>
    <col min="12813" max="12813" width="32" style="3" customWidth="1"/>
    <col min="12814" max="12814" width="14.875" style="3" customWidth="1"/>
    <col min="12815" max="12815" width="34.25" style="3" customWidth="1"/>
    <col min="12816" max="12816" width="13.5" style="3" customWidth="1"/>
    <col min="12817" max="12817" width="17.75" style="3" bestFit="1" customWidth="1"/>
    <col min="12818" max="12818" width="14.125" style="3" customWidth="1"/>
    <col min="12819" max="12821" width="17.75" style="3" bestFit="1" customWidth="1"/>
    <col min="12822" max="12822" width="15.75" style="3" customWidth="1"/>
    <col min="12823" max="12823" width="14.75" style="3" customWidth="1"/>
    <col min="12824" max="13068" width="9" style="3"/>
    <col min="13069" max="13069" width="32" style="3" customWidth="1"/>
    <col min="13070" max="13070" width="14.875" style="3" customWidth="1"/>
    <col min="13071" max="13071" width="34.25" style="3" customWidth="1"/>
    <col min="13072" max="13072" width="13.5" style="3" customWidth="1"/>
    <col min="13073" max="13073" width="17.75" style="3" bestFit="1" customWidth="1"/>
    <col min="13074" max="13074" width="14.125" style="3" customWidth="1"/>
    <col min="13075" max="13077" width="17.75" style="3" bestFit="1" customWidth="1"/>
    <col min="13078" max="13078" width="15.75" style="3" customWidth="1"/>
    <col min="13079" max="13079" width="14.75" style="3" customWidth="1"/>
    <col min="13080" max="13324" width="9" style="3"/>
    <col min="13325" max="13325" width="32" style="3" customWidth="1"/>
    <col min="13326" max="13326" width="14.875" style="3" customWidth="1"/>
    <col min="13327" max="13327" width="34.25" style="3" customWidth="1"/>
    <col min="13328" max="13328" width="13.5" style="3" customWidth="1"/>
    <col min="13329" max="13329" width="17.75" style="3" bestFit="1" customWidth="1"/>
    <col min="13330" max="13330" width="14.125" style="3" customWidth="1"/>
    <col min="13331" max="13333" width="17.75" style="3" bestFit="1" customWidth="1"/>
    <col min="13334" max="13334" width="15.75" style="3" customWidth="1"/>
    <col min="13335" max="13335" width="14.75" style="3" customWidth="1"/>
    <col min="13336" max="13580" width="9" style="3"/>
    <col min="13581" max="13581" width="32" style="3" customWidth="1"/>
    <col min="13582" max="13582" width="14.875" style="3" customWidth="1"/>
    <col min="13583" max="13583" width="34.25" style="3" customWidth="1"/>
    <col min="13584" max="13584" width="13.5" style="3" customWidth="1"/>
    <col min="13585" max="13585" width="17.75" style="3" bestFit="1" customWidth="1"/>
    <col min="13586" max="13586" width="14.125" style="3" customWidth="1"/>
    <col min="13587" max="13589" width="17.75" style="3" bestFit="1" customWidth="1"/>
    <col min="13590" max="13590" width="15.75" style="3" customWidth="1"/>
    <col min="13591" max="13591" width="14.75" style="3" customWidth="1"/>
    <col min="13592" max="13836" width="9" style="3"/>
    <col min="13837" max="13837" width="32" style="3" customWidth="1"/>
    <col min="13838" max="13838" width="14.875" style="3" customWidth="1"/>
    <col min="13839" max="13839" width="34.25" style="3" customWidth="1"/>
    <col min="13840" max="13840" width="13.5" style="3" customWidth="1"/>
    <col min="13841" max="13841" width="17.75" style="3" bestFit="1" customWidth="1"/>
    <col min="13842" max="13842" width="14.125" style="3" customWidth="1"/>
    <col min="13843" max="13845" width="17.75" style="3" bestFit="1" customWidth="1"/>
    <col min="13846" max="13846" width="15.75" style="3" customWidth="1"/>
    <col min="13847" max="13847" width="14.75" style="3" customWidth="1"/>
    <col min="13848" max="14092" width="9" style="3"/>
    <col min="14093" max="14093" width="32" style="3" customWidth="1"/>
    <col min="14094" max="14094" width="14.875" style="3" customWidth="1"/>
    <col min="14095" max="14095" width="34.25" style="3" customWidth="1"/>
    <col min="14096" max="14096" width="13.5" style="3" customWidth="1"/>
    <col min="14097" max="14097" width="17.75" style="3" bestFit="1" customWidth="1"/>
    <col min="14098" max="14098" width="14.125" style="3" customWidth="1"/>
    <col min="14099" max="14101" width="17.75" style="3" bestFit="1" customWidth="1"/>
    <col min="14102" max="14102" width="15.75" style="3" customWidth="1"/>
    <col min="14103" max="14103" width="14.75" style="3" customWidth="1"/>
    <col min="14104" max="14348" width="9" style="3"/>
    <col min="14349" max="14349" width="32" style="3" customWidth="1"/>
    <col min="14350" max="14350" width="14.875" style="3" customWidth="1"/>
    <col min="14351" max="14351" width="34.25" style="3" customWidth="1"/>
    <col min="14352" max="14352" width="13.5" style="3" customWidth="1"/>
    <col min="14353" max="14353" width="17.75" style="3" bestFit="1" customWidth="1"/>
    <col min="14354" max="14354" width="14.125" style="3" customWidth="1"/>
    <col min="14355" max="14357" width="17.75" style="3" bestFit="1" customWidth="1"/>
    <col min="14358" max="14358" width="15.75" style="3" customWidth="1"/>
    <col min="14359" max="14359" width="14.75" style="3" customWidth="1"/>
    <col min="14360" max="14604" width="9" style="3"/>
    <col min="14605" max="14605" width="32" style="3" customWidth="1"/>
    <col min="14606" max="14606" width="14.875" style="3" customWidth="1"/>
    <col min="14607" max="14607" width="34.25" style="3" customWidth="1"/>
    <col min="14608" max="14608" width="13.5" style="3" customWidth="1"/>
    <col min="14609" max="14609" width="17.75" style="3" bestFit="1" customWidth="1"/>
    <col min="14610" max="14610" width="14.125" style="3" customWidth="1"/>
    <col min="14611" max="14613" width="17.75" style="3" bestFit="1" customWidth="1"/>
    <col min="14614" max="14614" width="15.75" style="3" customWidth="1"/>
    <col min="14615" max="14615" width="14.75" style="3" customWidth="1"/>
    <col min="14616" max="14860" width="9" style="3"/>
    <col min="14861" max="14861" width="32" style="3" customWidth="1"/>
    <col min="14862" max="14862" width="14.875" style="3" customWidth="1"/>
    <col min="14863" max="14863" width="34.25" style="3" customWidth="1"/>
    <col min="14864" max="14864" width="13.5" style="3" customWidth="1"/>
    <col min="14865" max="14865" width="17.75" style="3" bestFit="1" customWidth="1"/>
    <col min="14866" max="14866" width="14.125" style="3" customWidth="1"/>
    <col min="14867" max="14869" width="17.75" style="3" bestFit="1" customWidth="1"/>
    <col min="14870" max="14870" width="15.75" style="3" customWidth="1"/>
    <col min="14871" max="14871" width="14.75" style="3" customWidth="1"/>
    <col min="14872" max="15116" width="9" style="3"/>
    <col min="15117" max="15117" width="32" style="3" customWidth="1"/>
    <col min="15118" max="15118" width="14.875" style="3" customWidth="1"/>
    <col min="15119" max="15119" width="34.25" style="3" customWidth="1"/>
    <col min="15120" max="15120" width="13.5" style="3" customWidth="1"/>
    <col min="15121" max="15121" width="17.75" style="3" bestFit="1" customWidth="1"/>
    <col min="15122" max="15122" width="14.125" style="3" customWidth="1"/>
    <col min="15123" max="15125" width="17.75" style="3" bestFit="1" customWidth="1"/>
    <col min="15126" max="15126" width="15.75" style="3" customWidth="1"/>
    <col min="15127" max="15127" width="14.75" style="3" customWidth="1"/>
    <col min="15128" max="15372" width="9" style="3"/>
    <col min="15373" max="15373" width="32" style="3" customWidth="1"/>
    <col min="15374" max="15374" width="14.875" style="3" customWidth="1"/>
    <col min="15375" max="15375" width="34.25" style="3" customWidth="1"/>
    <col min="15376" max="15376" width="13.5" style="3" customWidth="1"/>
    <col min="15377" max="15377" width="17.75" style="3" bestFit="1" customWidth="1"/>
    <col min="15378" max="15378" width="14.125" style="3" customWidth="1"/>
    <col min="15379" max="15381" width="17.75" style="3" bestFit="1" customWidth="1"/>
    <col min="15382" max="15382" width="15.75" style="3" customWidth="1"/>
    <col min="15383" max="15383" width="14.75" style="3" customWidth="1"/>
    <col min="15384" max="15628" width="9" style="3"/>
    <col min="15629" max="15629" width="32" style="3" customWidth="1"/>
    <col min="15630" max="15630" width="14.875" style="3" customWidth="1"/>
    <col min="15631" max="15631" width="34.25" style="3" customWidth="1"/>
    <col min="15632" max="15632" width="13.5" style="3" customWidth="1"/>
    <col min="15633" max="15633" width="17.75" style="3" bestFit="1" customWidth="1"/>
    <col min="15634" max="15634" width="14.125" style="3" customWidth="1"/>
    <col min="15635" max="15637" width="17.75" style="3" bestFit="1" customWidth="1"/>
    <col min="15638" max="15638" width="15.75" style="3" customWidth="1"/>
    <col min="15639" max="15639" width="14.75" style="3" customWidth="1"/>
    <col min="15640" max="15884" width="9" style="3"/>
    <col min="15885" max="15885" width="32" style="3" customWidth="1"/>
    <col min="15886" max="15886" width="14.875" style="3" customWidth="1"/>
    <col min="15887" max="15887" width="34.25" style="3" customWidth="1"/>
    <col min="15888" max="15888" width="13.5" style="3" customWidth="1"/>
    <col min="15889" max="15889" width="17.75" style="3" bestFit="1" customWidth="1"/>
    <col min="15890" max="15890" width="14.125" style="3" customWidth="1"/>
    <col min="15891" max="15893" width="17.75" style="3" bestFit="1" customWidth="1"/>
    <col min="15894" max="15894" width="15.75" style="3" customWidth="1"/>
    <col min="15895" max="15895" width="14.75" style="3" customWidth="1"/>
    <col min="15896" max="16384" width="9" style="3"/>
  </cols>
  <sheetData>
    <row r="1" spans="1:11" s="4" customFormat="1" ht="18" customHeight="1" x14ac:dyDescent="0.25">
      <c r="A1" s="119" t="s">
        <v>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s="4" customFormat="1" ht="21" x14ac:dyDescent="0.25">
      <c r="A2" s="119" t="s">
        <v>31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4" customFormat="1" ht="21" x14ac:dyDescent="0.25">
      <c r="A3" s="119" t="s">
        <v>44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10" customFormat="1" hidden="1" x14ac:dyDescent="0.25">
      <c r="A4" s="64" t="s">
        <v>6</v>
      </c>
      <c r="B4" s="65" t="s">
        <v>7</v>
      </c>
      <c r="C4" s="66" t="s">
        <v>8</v>
      </c>
      <c r="D4" s="67" t="s">
        <v>26</v>
      </c>
      <c r="E4" s="67" t="s">
        <v>9</v>
      </c>
      <c r="F4" s="68" t="s">
        <v>10</v>
      </c>
      <c r="G4" s="68" t="s">
        <v>0</v>
      </c>
      <c r="H4" s="68" t="s">
        <v>1</v>
      </c>
      <c r="I4" s="68" t="s">
        <v>2</v>
      </c>
      <c r="J4" s="68" t="s">
        <v>3</v>
      </c>
      <c r="K4" s="69" t="s">
        <v>4</v>
      </c>
    </row>
    <row r="5" spans="1:11" hidden="1" x14ac:dyDescent="0.25">
      <c r="A5" s="70" t="s">
        <v>14</v>
      </c>
      <c r="B5" s="17"/>
      <c r="C5" s="11"/>
      <c r="D5" s="11"/>
      <c r="E5" s="13"/>
      <c r="F5" s="21"/>
      <c r="G5" s="21"/>
      <c r="H5" s="21"/>
      <c r="I5" s="21"/>
      <c r="J5" s="21"/>
      <c r="K5" s="71"/>
    </row>
    <row r="6" spans="1:11" hidden="1" x14ac:dyDescent="0.25">
      <c r="A6" s="70" t="s">
        <v>32</v>
      </c>
      <c r="B6" s="17">
        <f>SUM(B7:B12)</f>
        <v>40000</v>
      </c>
      <c r="C6" s="11"/>
      <c r="D6" s="11"/>
      <c r="E6" s="13"/>
      <c r="F6" s="21"/>
      <c r="G6" s="21"/>
      <c r="H6" s="21"/>
      <c r="I6" s="21"/>
      <c r="J6" s="21"/>
      <c r="K6" s="71"/>
    </row>
    <row r="7" spans="1:11" hidden="1" x14ac:dyDescent="0.25">
      <c r="A7" s="70" t="s">
        <v>33</v>
      </c>
      <c r="B7" s="14">
        <v>40000</v>
      </c>
      <c r="C7" s="15" t="s">
        <v>34</v>
      </c>
      <c r="D7" s="25"/>
      <c r="E7" s="14"/>
      <c r="F7" s="23">
        <v>20000</v>
      </c>
      <c r="G7" s="23"/>
      <c r="H7" s="21"/>
      <c r="I7" s="21"/>
      <c r="J7" s="21"/>
      <c r="K7" s="71">
        <v>20000</v>
      </c>
    </row>
    <row r="8" spans="1:11" hidden="1" x14ac:dyDescent="0.25">
      <c r="A8" s="70"/>
      <c r="B8" s="14"/>
      <c r="C8" s="11"/>
      <c r="D8" s="24"/>
      <c r="E8" s="14"/>
      <c r="F8" s="23"/>
      <c r="G8" s="21"/>
      <c r="H8" s="23"/>
      <c r="I8" s="21"/>
      <c r="J8" s="21"/>
      <c r="K8" s="71"/>
    </row>
    <row r="9" spans="1:11" hidden="1" x14ac:dyDescent="0.25">
      <c r="A9" s="70"/>
      <c r="B9" s="14"/>
      <c r="C9" s="15"/>
      <c r="D9" s="24"/>
      <c r="E9" s="14"/>
      <c r="F9" s="23"/>
      <c r="G9" s="21"/>
      <c r="H9" s="23"/>
      <c r="I9" s="23"/>
      <c r="J9" s="21"/>
      <c r="K9" s="71"/>
    </row>
    <row r="10" spans="1:11" hidden="1" x14ac:dyDescent="0.25">
      <c r="A10" s="70"/>
      <c r="B10" s="14"/>
      <c r="C10" s="11"/>
      <c r="D10" s="24"/>
      <c r="E10" s="14"/>
      <c r="F10" s="23"/>
      <c r="G10" s="21"/>
      <c r="H10" s="21"/>
      <c r="I10" s="23"/>
      <c r="J10" s="21"/>
      <c r="K10" s="71"/>
    </row>
    <row r="11" spans="1:11" hidden="1" x14ac:dyDescent="0.25">
      <c r="A11" s="70"/>
      <c r="B11" s="14"/>
      <c r="C11" s="15"/>
      <c r="D11" s="24"/>
      <c r="E11" s="14"/>
      <c r="F11" s="23"/>
      <c r="G11" s="21"/>
      <c r="H11" s="21"/>
      <c r="I11" s="23"/>
      <c r="J11" s="21"/>
      <c r="K11" s="71"/>
    </row>
    <row r="12" spans="1:11" hidden="1" x14ac:dyDescent="0.25">
      <c r="A12" s="70"/>
      <c r="B12" s="14"/>
      <c r="C12" s="11"/>
      <c r="D12" s="24"/>
      <c r="E12" s="14"/>
      <c r="F12" s="23"/>
      <c r="G12" s="21"/>
      <c r="H12" s="21"/>
      <c r="I12" s="23"/>
      <c r="J12" s="21"/>
      <c r="K12" s="71"/>
    </row>
    <row r="13" spans="1:11" hidden="1" x14ac:dyDescent="0.25">
      <c r="A13" s="70"/>
      <c r="B13" s="17"/>
      <c r="C13" s="11"/>
      <c r="D13" s="11"/>
      <c r="E13" s="13"/>
      <c r="F13" s="13"/>
      <c r="G13" s="13"/>
      <c r="H13" s="13"/>
      <c r="I13" s="13"/>
      <c r="J13" s="13"/>
      <c r="K13" s="72"/>
    </row>
    <row r="14" spans="1:11" hidden="1" x14ac:dyDescent="0.25">
      <c r="A14" s="70"/>
      <c r="B14" s="14"/>
      <c r="C14" s="11"/>
      <c r="D14" s="16"/>
      <c r="E14" s="14"/>
      <c r="F14" s="26"/>
      <c r="G14" s="21"/>
      <c r="H14" s="13"/>
      <c r="I14" s="13"/>
      <c r="J14" s="13"/>
      <c r="K14" s="72"/>
    </row>
    <row r="15" spans="1:11" hidden="1" x14ac:dyDescent="0.25">
      <c r="A15" s="70"/>
      <c r="B15" s="17"/>
      <c r="C15" s="11"/>
      <c r="D15" s="11"/>
      <c r="E15" s="13"/>
      <c r="F15" s="13"/>
      <c r="G15" s="13"/>
      <c r="H15" s="20"/>
      <c r="I15" s="13"/>
      <c r="J15" s="13"/>
      <c r="K15" s="72"/>
    </row>
    <row r="16" spans="1:11" hidden="1" x14ac:dyDescent="0.25">
      <c r="A16" s="70"/>
      <c r="B16" s="17"/>
      <c r="C16" s="11"/>
      <c r="D16" s="11"/>
      <c r="E16" s="13"/>
      <c r="F16" s="14"/>
      <c r="G16" s="17"/>
      <c r="H16" s="20"/>
      <c r="I16" s="17"/>
      <c r="J16" s="13"/>
      <c r="K16" s="72"/>
    </row>
    <row r="17" spans="1:11" hidden="1" x14ac:dyDescent="0.25">
      <c r="A17" s="70"/>
      <c r="B17" s="17"/>
      <c r="C17" s="15"/>
      <c r="D17" s="15"/>
      <c r="E17" s="13"/>
      <c r="F17" s="17"/>
      <c r="G17" s="17"/>
      <c r="H17" s="20"/>
      <c r="I17" s="17"/>
      <c r="J17" s="13"/>
      <c r="K17" s="72"/>
    </row>
    <row r="18" spans="1:11" hidden="1" x14ac:dyDescent="0.25">
      <c r="A18" s="70"/>
      <c r="B18" s="17"/>
      <c r="C18" s="15"/>
      <c r="D18" s="15"/>
      <c r="E18" s="13"/>
      <c r="F18" s="17"/>
      <c r="G18" s="17"/>
      <c r="H18" s="20"/>
      <c r="I18" s="17"/>
      <c r="J18" s="13"/>
      <c r="K18" s="72"/>
    </row>
    <row r="19" spans="1:11" hidden="1" x14ac:dyDescent="0.25">
      <c r="A19" s="73"/>
      <c r="B19" s="28"/>
      <c r="C19" s="29"/>
      <c r="D19" s="29"/>
      <c r="E19" s="30"/>
      <c r="F19" s="28"/>
      <c r="G19" s="28"/>
      <c r="H19" s="31"/>
      <c r="I19" s="28"/>
      <c r="J19" s="30"/>
      <c r="K19" s="74"/>
    </row>
    <row r="20" spans="1:11" s="10" customFormat="1" x14ac:dyDescent="0.25">
      <c r="A20" s="75" t="s">
        <v>6</v>
      </c>
      <c r="B20" s="6" t="s">
        <v>7</v>
      </c>
      <c r="C20" s="5" t="s">
        <v>8</v>
      </c>
      <c r="D20" s="7" t="s">
        <v>26</v>
      </c>
      <c r="E20" s="7" t="s">
        <v>9</v>
      </c>
      <c r="F20" s="8" t="s">
        <v>10</v>
      </c>
      <c r="G20" s="8" t="s">
        <v>0</v>
      </c>
      <c r="H20" s="8" t="s">
        <v>1</v>
      </c>
      <c r="I20" s="8" t="s">
        <v>2</v>
      </c>
      <c r="J20" s="8" t="s">
        <v>3</v>
      </c>
      <c r="K20" s="76" t="s">
        <v>4</v>
      </c>
    </row>
    <row r="21" spans="1:11" x14ac:dyDescent="0.25">
      <c r="A21" s="77" t="s">
        <v>107</v>
      </c>
      <c r="B21" s="17">
        <f>SUM(B22:B22)</f>
        <v>1626950</v>
      </c>
      <c r="C21" s="11"/>
      <c r="D21" s="11"/>
      <c r="E21" s="13"/>
      <c r="F21" s="13"/>
      <c r="G21" s="13"/>
      <c r="H21" s="20"/>
      <c r="I21" s="13"/>
      <c r="J21" s="12"/>
      <c r="K21" s="72"/>
    </row>
    <row r="22" spans="1:11" x14ac:dyDescent="0.25">
      <c r="A22" s="70" t="s">
        <v>27</v>
      </c>
      <c r="B22" s="17">
        <f>SUM(B23:B25)</f>
        <v>1626950</v>
      </c>
      <c r="C22" s="16"/>
      <c r="D22" s="16"/>
      <c r="E22" s="13"/>
      <c r="F22" s="13"/>
      <c r="G22" s="13"/>
      <c r="H22" s="20"/>
      <c r="I22" s="13"/>
      <c r="J22" s="12"/>
      <c r="K22" s="72"/>
    </row>
    <row r="23" spans="1:11" x14ac:dyDescent="0.25">
      <c r="A23" s="70"/>
      <c r="B23" s="17">
        <v>1486854</v>
      </c>
      <c r="C23" s="16" t="s">
        <v>21</v>
      </c>
      <c r="D23" s="16"/>
      <c r="E23" s="18">
        <v>200000</v>
      </c>
      <c r="F23" s="19">
        <v>300000</v>
      </c>
      <c r="G23" s="19">
        <v>500000</v>
      </c>
      <c r="H23" s="19">
        <v>486854</v>
      </c>
      <c r="I23" s="18"/>
      <c r="J23" s="22"/>
      <c r="K23" s="71"/>
    </row>
    <row r="24" spans="1:11" x14ac:dyDescent="0.25">
      <c r="A24" s="78"/>
      <c r="B24" s="17">
        <v>123409</v>
      </c>
      <c r="C24" s="11" t="s">
        <v>22</v>
      </c>
      <c r="D24" s="16"/>
      <c r="E24" s="18"/>
      <c r="F24" s="19"/>
      <c r="G24" s="19"/>
      <c r="H24" s="19"/>
      <c r="I24" s="18"/>
      <c r="J24" s="21"/>
      <c r="K24" s="71">
        <v>123409</v>
      </c>
    </row>
    <row r="25" spans="1:11" x14ac:dyDescent="0.25">
      <c r="A25" s="78"/>
      <c r="B25" s="17">
        <v>16687</v>
      </c>
      <c r="C25" s="11" t="s">
        <v>23</v>
      </c>
      <c r="D25" s="16"/>
      <c r="E25" s="18"/>
      <c r="F25" s="18"/>
      <c r="G25" s="19">
        <v>5000</v>
      </c>
      <c r="H25" s="18">
        <v>5000</v>
      </c>
      <c r="I25" s="18">
        <v>5000</v>
      </c>
      <c r="J25" s="21">
        <v>1687</v>
      </c>
      <c r="K25" s="71"/>
    </row>
    <row r="26" spans="1:11" x14ac:dyDescent="0.25">
      <c r="A26" s="70"/>
      <c r="B26" s="17"/>
      <c r="C26" s="11"/>
      <c r="D26" s="13"/>
      <c r="E26" s="13"/>
      <c r="F26" s="12"/>
      <c r="G26" s="13"/>
      <c r="H26" s="32"/>
      <c r="I26" s="21"/>
      <c r="J26" s="27"/>
      <c r="K26" s="72"/>
    </row>
    <row r="27" spans="1:11" x14ac:dyDescent="0.25">
      <c r="A27" s="78"/>
      <c r="B27" s="17"/>
      <c r="C27" s="11"/>
      <c r="D27" s="13"/>
      <c r="E27" s="13"/>
      <c r="F27" s="12"/>
      <c r="G27" s="13"/>
      <c r="H27" s="32"/>
      <c r="I27" s="21"/>
      <c r="J27" s="27"/>
      <c r="K27" s="72"/>
    </row>
    <row r="28" spans="1:11" ht="17.25" thickBot="1" x14ac:dyDescent="0.3">
      <c r="A28" s="79"/>
      <c r="B28" s="80"/>
      <c r="C28" s="81"/>
      <c r="D28" s="82"/>
      <c r="E28" s="82"/>
      <c r="F28" s="83"/>
      <c r="G28" s="82"/>
      <c r="H28" s="84"/>
      <c r="I28" s="85"/>
      <c r="J28" s="86"/>
      <c r="K28" s="87"/>
    </row>
  </sheetData>
  <mergeCells count="3">
    <mergeCell ref="A3:K3"/>
    <mergeCell ref="A1:K1"/>
    <mergeCell ref="A2:K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113資本門預算分配總表</vt:lpstr>
      <vt:lpstr>1及2月補辦預算分配</vt:lpstr>
      <vt:lpstr>112保留分配</vt:lpstr>
      <vt:lpstr>'113資本門預算分配總表'!Print_Area</vt:lpstr>
      <vt:lpstr>'113資本門預算分配總表'!Print_Titles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2026-02-05T06:04:17Z</dcterms:modified>
</cp:coreProperties>
</file>